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2000" windowHeight="6405" activeTab="0"/>
  </bookViews>
  <sheets>
    <sheet name="Consolidado do Fom.Min" sheetId="1" r:id="rId1"/>
  </sheets>
  <definedNames>
    <definedName name="_xlnm.Print_Area" localSheetId="0">'Consolidado do Fom.Min'!$A$1:$H$62</definedName>
  </definedNames>
  <calcPr fullCalcOnLoad="1"/>
</workbook>
</file>

<file path=xl/sharedStrings.xml><?xml version="1.0" encoding="utf-8"?>
<sst xmlns="http://schemas.openxmlformats.org/spreadsheetml/2006/main" count="110" uniqueCount="59">
  <si>
    <t>TOTAL</t>
  </si>
  <si>
    <t>Projeto</t>
  </si>
  <si>
    <t>Regionalização</t>
  </si>
  <si>
    <t>VI</t>
  </si>
  <si>
    <t>XII</t>
  </si>
  <si>
    <t>Todo o Estado</t>
  </si>
  <si>
    <t xml:space="preserve">PROGRAMA </t>
  </si>
  <si>
    <t>Fomento à Atividade Mineral</t>
  </si>
  <si>
    <t xml:space="preserve">OBJETIVO DO PROGRAMA </t>
  </si>
  <si>
    <t>Indicadores do Programa</t>
  </si>
  <si>
    <t>Unidade de Medida</t>
  </si>
  <si>
    <t>Índice Final PPA</t>
  </si>
  <si>
    <t>PROJETO / ATIVIDADE</t>
  </si>
  <si>
    <t>(Qtd / Valor)</t>
  </si>
  <si>
    <t>Objetivo Específico</t>
  </si>
  <si>
    <t>Meta Física</t>
  </si>
  <si>
    <t>Participação da produção mineral  no PIB de Mato Grosso</t>
  </si>
  <si>
    <t>Cadastro da  Atividade Mineral no Estado</t>
  </si>
  <si>
    <t>cadastros elaborados</t>
  </si>
  <si>
    <t>Undidade de Medida</t>
  </si>
  <si>
    <t>Dados Financeiros dos Programa</t>
  </si>
  <si>
    <t>unidade</t>
  </si>
  <si>
    <t>Reduzir a informalidade do setor mineral</t>
  </si>
  <si>
    <t>Tornar o Estado auto-suficiente de insumos minerais para agricultura, desonerando-o da importação desses produtos</t>
  </si>
  <si>
    <t>projeto implantado e gerido</t>
  </si>
  <si>
    <t>percentual</t>
  </si>
  <si>
    <t>mapas e cartas elaboradas e executadas</t>
  </si>
  <si>
    <t>II, V, VI, IX, XII</t>
  </si>
  <si>
    <t>Subsidiar o planejamento e a gestão territorial urbana da região Metropolitana de Cuiabá</t>
  </si>
  <si>
    <t>Assessorar e acompanhar o mapeamento geológico, tectônico de recursos minerais e a base cartográfica do Estado.</t>
  </si>
  <si>
    <t xml:space="preserve">Coordenação do Mapeamento Geológico e Hidrológico do Estado </t>
  </si>
  <si>
    <t>Fortalecer os arranjos produtivos, promovendo a agregação de valor e a competividade dos bens minerais extraídos, a gestão eficiente e sustentada dos recursos minerais e a efetiva fiscalização dos direitos minerários</t>
  </si>
  <si>
    <t>Percentual</t>
  </si>
  <si>
    <t xml:space="preserve">Sistema de informação geo-ambiental elaborado </t>
  </si>
  <si>
    <t>Elaboração do Sistema de Informação Geo-ambiental Cuiabá/várzea Grande e Entorno -SIGA/CUIABÁ</t>
  </si>
  <si>
    <t>Estudo de Avaliação Geológico-econômico de Insumos Minerais para a Agricultura</t>
  </si>
  <si>
    <t>Certificação Kimberly de Diamantes</t>
  </si>
  <si>
    <t>Garantir a qualidade dos diamantes, conforme o estabelecido pelo DNPM</t>
  </si>
  <si>
    <t>laudos de certificação emitidos</t>
  </si>
  <si>
    <t>I, IV, V, VI, IX</t>
  </si>
  <si>
    <t>Unidade Responsável</t>
  </si>
  <si>
    <t>METAMAT</t>
  </si>
  <si>
    <t>Valor do Programa</t>
  </si>
  <si>
    <t>Valor da Parceria</t>
  </si>
  <si>
    <t>Valor Total</t>
  </si>
  <si>
    <t>Índice Recente: 2000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</si>
  <si>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</si>
  <si>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Desenvolvimento de tecnologias para micro e pequenas mineradoras</t>
  </si>
  <si>
    <t>Ampliação do Centro de Tecnologia Mineral</t>
  </si>
  <si>
    <t>Caracterização tecnologica dos materiais basicos utilizados na construção civil</t>
  </si>
  <si>
    <t>Dar suporte para a ampliação da qualidade da mineração realizada por pequenas e micro mineradoras</t>
  </si>
  <si>
    <t>projetos-piloto implantados</t>
  </si>
  <si>
    <t xml:space="preserve">II, IV, VI, VII </t>
  </si>
  <si>
    <t>Dar suporte tecnológico para os projetos da companhia</t>
  </si>
  <si>
    <t>setor de análise e caracterização implantado</t>
  </si>
  <si>
    <t>metros quadrados</t>
  </si>
  <si>
    <t>Introduzir melhorias na qualidade dos materiais básicos para construção, disponíveis no mercado</t>
  </si>
  <si>
    <t>empresas produtoras de insumos básicos para a construção civil atendidas</t>
  </si>
  <si>
    <t>IV, V, VI, VII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</si>
</sst>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  <numFmt numFmtId="178" formatCode="0.0%"/>
    <numFmt numFmtId="179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color indexed="63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horizontal="justify" vertical="center" wrapText="1"/>
      <protection hidden="1"/>
    </xf>
    <xf numFmtId="0" fontId="5" fillId="0" borderId="3" xfId="0" applyFont="1" applyBorder="1" applyAlignment="1" applyProtection="1">
      <alignment horizontal="justify" vertical="center" wrapText="1"/>
      <protection hidden="1"/>
    </xf>
    <xf numFmtId="0" fontId="5" fillId="0" borderId="4" xfId="0" applyFont="1" applyBorder="1" applyAlignment="1" applyProtection="1">
      <alignment horizontal="justify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179" fontId="3" fillId="0" borderId="1" xfId="0" applyNumberFormat="1" applyFont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4" fillId="2" borderId="4" xfId="0" applyFont="1" applyFill="1" applyBorder="1" applyAlignment="1" applyProtection="1">
      <alignment horizontal="right"/>
      <protection hidden="1"/>
    </xf>
    <xf numFmtId="177" fontId="3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right" vertical="center" wrapText="1"/>
      <protection hidden="1"/>
    </xf>
    <xf numFmtId="0" fontId="4" fillId="2" borderId="3" xfId="0" applyFont="1" applyFill="1" applyBorder="1" applyAlignment="1" applyProtection="1">
      <alignment horizontal="right" vertical="center" wrapText="1"/>
      <protection hidden="1"/>
    </xf>
    <xf numFmtId="0" fontId="4" fillId="2" borderId="4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 applyProtection="1">
      <alignment horizontal="justify" vertical="center" wrapText="1"/>
      <protection hidden="1"/>
    </xf>
    <xf numFmtId="3" fontId="3" fillId="0" borderId="5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3" fontId="3" fillId="0" borderId="6" xfId="0" applyNumberFormat="1" applyFont="1" applyFill="1" applyBorder="1" applyAlignment="1" applyProtection="1">
      <alignment horizontal="center" vertical="center"/>
      <protection hidden="1"/>
    </xf>
    <xf numFmtId="171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" xfId="0" applyNumberFormat="1" applyFont="1" applyBorder="1" applyAlignment="1" applyProtection="1">
      <alignment horizontal="justify" vertical="center" wrapText="1"/>
      <protection hidden="1"/>
    </xf>
    <xf numFmtId="171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171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justify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177" fontId="3" fillId="0" borderId="5" xfId="0" applyNumberFormat="1" applyFont="1" applyBorder="1" applyAlignment="1" applyProtection="1">
      <alignment horizontal="center" vertical="center" wrapText="1"/>
      <protection hidden="1"/>
    </xf>
    <xf numFmtId="177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171" fontId="3" fillId="0" borderId="5" xfId="0" applyNumberFormat="1" applyFont="1" applyBorder="1" applyAlignment="1" applyProtection="1">
      <alignment horizontal="center" vertical="center" wrapText="1"/>
      <protection hidden="1"/>
    </xf>
    <xf numFmtId="6" fontId="3" fillId="0" borderId="1" xfId="0" applyNumberFormat="1" applyFont="1" applyBorder="1" applyAlignment="1" applyProtection="1">
      <alignment horizontal="justify" vertical="center" wrapText="1"/>
      <protection hidden="1"/>
    </xf>
    <xf numFmtId="177" fontId="3" fillId="0" borderId="7" xfId="0" applyNumberFormat="1" applyFont="1" applyBorder="1" applyAlignment="1" applyProtection="1">
      <alignment horizontal="center" vertical="center" wrapText="1"/>
      <protection hidden="1"/>
    </xf>
    <xf numFmtId="177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171" fontId="3" fillId="0" borderId="7" xfId="0" applyNumberFormat="1" applyFont="1" applyBorder="1" applyAlignment="1" applyProtection="1">
      <alignment horizontal="center" vertical="center" wrapText="1"/>
      <protection hidden="1"/>
    </xf>
    <xf numFmtId="177" fontId="3" fillId="0" borderId="6" xfId="0" applyNumberFormat="1" applyFont="1" applyBorder="1" applyAlignment="1" applyProtection="1">
      <alignment horizontal="center" vertical="center" wrapText="1"/>
      <protection hidden="1"/>
    </xf>
    <xf numFmtId="177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171" fontId="3" fillId="0" borderId="6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justify" vertical="center" wrapText="1"/>
      <protection hidden="1"/>
    </xf>
    <xf numFmtId="0" fontId="7" fillId="2" borderId="1" xfId="0" applyFont="1" applyFill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justify" vertical="center" wrapText="1"/>
      <protection hidden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right" vertical="center" wrapText="1"/>
      <protection hidden="1"/>
    </xf>
    <xf numFmtId="3" fontId="8" fillId="0" borderId="1" xfId="0" applyNumberFormat="1" applyFont="1" applyFill="1" applyBorder="1" applyAlignment="1" applyProtection="1" quotePrefix="1">
      <alignment horizontal="center" vertical="center"/>
      <protection hidden="1"/>
    </xf>
    <xf numFmtId="9" fontId="8" fillId="0" borderId="1" xfId="19" applyFont="1" applyBorder="1" applyAlignment="1" applyProtection="1">
      <alignment vertical="center"/>
      <protection hidden="1"/>
    </xf>
    <xf numFmtId="171" fontId="8" fillId="0" borderId="5" xfId="0" applyNumberFormat="1" applyFont="1" applyFill="1" applyBorder="1" applyAlignment="1" applyProtection="1">
      <alignment horizontal="center" vertical="center"/>
      <protection hidden="1"/>
    </xf>
    <xf numFmtId="3" fontId="8" fillId="0" borderId="1" xfId="0" applyNumberFormat="1" applyFont="1" applyBorder="1" applyAlignment="1" applyProtection="1">
      <alignment vertical="center"/>
      <protection hidden="1"/>
    </xf>
    <xf numFmtId="171" fontId="8" fillId="0" borderId="7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171" fontId="8" fillId="0" borderId="6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3" fontId="3" fillId="0" borderId="2" xfId="0" applyNumberFormat="1" applyFont="1" applyBorder="1" applyAlignment="1" applyProtection="1">
      <alignment horizontal="left" vertical="center" wrapText="1"/>
      <protection hidden="1"/>
    </xf>
    <xf numFmtId="3" fontId="3" fillId="0" borderId="4" xfId="0" applyNumberFormat="1" applyFont="1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6" fontId="3" fillId="0" borderId="2" xfId="0" applyNumberFormat="1" applyFont="1" applyBorder="1" applyAlignment="1" applyProtection="1">
      <alignment horizontal="left" vertical="center" wrapText="1"/>
      <protection hidden="1"/>
    </xf>
    <xf numFmtId="6" fontId="3" fillId="0" borderId="4" xfId="0" applyNumberFormat="1" applyFont="1" applyBorder="1" applyAlignment="1" applyProtection="1">
      <alignment horizontal="left" vertical="center" wrapText="1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="75" zoomScaleNormal="75" zoomScaleSheetLayoutView="75" workbookViewId="0" topLeftCell="A38">
      <selection activeCell="A38" sqref="A1:IV16384"/>
    </sheetView>
  </sheetViews>
  <sheetFormatPr defaultColWidth="9.140625" defaultRowHeight="12.75"/>
  <cols>
    <col min="1" max="1" width="24.00390625" style="3" customWidth="1"/>
    <col min="2" max="2" width="10.8515625" style="3" customWidth="1"/>
    <col min="3" max="3" width="88.28125" style="3" customWidth="1"/>
    <col min="4" max="8" width="23.28125" style="3" customWidth="1"/>
    <col min="9" max="16384" width="9.140625" style="3" customWidth="1"/>
  </cols>
  <sheetData>
    <row r="1" spans="1:8" ht="35.25" customHeight="1">
      <c r="A1" s="1" t="s">
        <v>6</v>
      </c>
      <c r="B1" s="1"/>
      <c r="C1" s="2" t="s">
        <v>7</v>
      </c>
      <c r="D1" s="2"/>
      <c r="E1" s="2"/>
      <c r="F1" s="2"/>
      <c r="G1" s="2"/>
      <c r="H1" s="2"/>
    </row>
    <row r="2" spans="1:8" ht="47.25" customHeight="1">
      <c r="A2" s="1" t="s">
        <v>8</v>
      </c>
      <c r="B2" s="1"/>
      <c r="C2" s="4" t="s">
        <v>31</v>
      </c>
      <c r="D2" s="5"/>
      <c r="E2" s="5"/>
      <c r="F2" s="5"/>
      <c r="G2" s="5"/>
      <c r="H2" s="6"/>
    </row>
    <row r="3" spans="1:8" ht="26.25" customHeight="1">
      <c r="A3" s="1" t="s">
        <v>9</v>
      </c>
      <c r="B3" s="1"/>
      <c r="C3" s="1"/>
      <c r="D3" s="7" t="s">
        <v>19</v>
      </c>
      <c r="E3" s="8" t="s">
        <v>45</v>
      </c>
      <c r="F3" s="8"/>
      <c r="G3" s="8" t="s">
        <v>11</v>
      </c>
      <c r="H3" s="8"/>
    </row>
    <row r="4" spans="1:8" ht="24.75" customHeight="1">
      <c r="A4" s="9" t="s">
        <v>16</v>
      </c>
      <c r="B4" s="9"/>
      <c r="C4" s="9"/>
      <c r="D4" s="10" t="s">
        <v>32</v>
      </c>
      <c r="E4" s="11">
        <v>0.7</v>
      </c>
      <c r="F4" s="11"/>
      <c r="G4" s="12">
        <v>2</v>
      </c>
      <c r="H4" s="12"/>
    </row>
    <row r="5" spans="1:8" ht="20.25" customHeight="1">
      <c r="A5" s="13" t="s">
        <v>20</v>
      </c>
      <c r="B5" s="13"/>
      <c r="C5" s="14"/>
      <c r="D5" s="15">
        <v>2004</v>
      </c>
      <c r="E5" s="15">
        <v>2005</v>
      </c>
      <c r="F5" s="15">
        <v>2006</v>
      </c>
      <c r="G5" s="15">
        <v>2007</v>
      </c>
      <c r="H5" s="15" t="s">
        <v>0</v>
      </c>
    </row>
    <row r="6" spans="1:8" ht="19.5" customHeight="1">
      <c r="A6" s="16" t="s">
        <v>42</v>
      </c>
      <c r="B6" s="17"/>
      <c r="C6" s="18"/>
      <c r="D6" s="19">
        <f>D14+D20+D26+D32+D38+D45+D52+D59</f>
        <v>997968</v>
      </c>
      <c r="E6" s="19">
        <f>E14+E20+E26+E32+E38+E45+E52+E59-E7</f>
        <v>1193205</v>
      </c>
      <c r="F6" s="19">
        <f>F14+F20+F26+F32+F38+F45+F52+F59</f>
        <v>1560667</v>
      </c>
      <c r="G6" s="19">
        <f>G14+G20+G26+G32+G38+G45+G52+G59</f>
        <v>2334387</v>
      </c>
      <c r="H6" s="19">
        <f>SUM(D6:G6)</f>
        <v>6086227</v>
      </c>
    </row>
    <row r="7" spans="1:8" ht="19.5" customHeight="1">
      <c r="A7" s="20" t="s">
        <v>43</v>
      </c>
      <c r="B7" s="21"/>
      <c r="C7" s="22"/>
      <c r="D7" s="19"/>
      <c r="E7" s="19">
        <v>301000</v>
      </c>
      <c r="F7" s="19"/>
      <c r="G7" s="19"/>
      <c r="H7" s="19">
        <f>SUM(D7:G7)</f>
        <v>301000</v>
      </c>
    </row>
    <row r="8" spans="1:8" ht="20.25" customHeight="1">
      <c r="A8" s="20" t="s">
        <v>44</v>
      </c>
      <c r="B8" s="21"/>
      <c r="C8" s="22"/>
      <c r="D8" s="19">
        <f>SUM(D6:D7)</f>
        <v>997968</v>
      </c>
      <c r="E8" s="19">
        <f>SUM(E6:E7)</f>
        <v>1494205</v>
      </c>
      <c r="F8" s="19">
        <f>SUM(F6:F7)</f>
        <v>1560667</v>
      </c>
      <c r="G8" s="19">
        <f>SUM(G6:G7)</f>
        <v>2334387</v>
      </c>
      <c r="H8" s="19">
        <f>SUM(H6:H7)</f>
        <v>6387227</v>
      </c>
    </row>
    <row r="9" spans="1:8" ht="9.75" customHeight="1">
      <c r="A9" s="23"/>
      <c r="B9" s="23"/>
      <c r="C9" s="23"/>
      <c r="D9" s="23"/>
      <c r="E9" s="23"/>
      <c r="F9" s="23"/>
      <c r="G9" s="23"/>
      <c r="H9" s="23"/>
    </row>
    <row r="10" spans="1:8" ht="15">
      <c r="A10" s="24" t="s">
        <v>12</v>
      </c>
      <c r="B10" s="24"/>
      <c r="C10" s="24"/>
      <c r="D10" s="25">
        <v>2004</v>
      </c>
      <c r="E10" s="25">
        <v>2005</v>
      </c>
      <c r="F10" s="25">
        <v>2006</v>
      </c>
      <c r="G10" s="25">
        <v>2007</v>
      </c>
      <c r="H10" s="25" t="s">
        <v>0</v>
      </c>
    </row>
    <row r="11" spans="1:8" ht="15">
      <c r="A11" s="24"/>
      <c r="B11" s="24"/>
      <c r="C11" s="24"/>
      <c r="D11" s="25" t="s">
        <v>13</v>
      </c>
      <c r="E11" s="25" t="s">
        <v>13</v>
      </c>
      <c r="F11" s="25" t="s">
        <v>13</v>
      </c>
      <c r="G11" s="25" t="s">
        <v>13</v>
      </c>
      <c r="H11" s="25" t="s">
        <v>13</v>
      </c>
    </row>
    <row r="12" spans="1:10" ht="19.5" customHeight="1">
      <c r="A12" s="26" t="s">
        <v>1</v>
      </c>
      <c r="B12" s="27" t="s">
        <v>17</v>
      </c>
      <c r="C12" s="27"/>
      <c r="D12" s="28">
        <v>1</v>
      </c>
      <c r="E12" s="28">
        <v>2</v>
      </c>
      <c r="F12" s="28">
        <v>1</v>
      </c>
      <c r="G12" s="28">
        <v>2</v>
      </c>
      <c r="H12" s="28">
        <f>SUM($D12+$E12+$F12+$G12)</f>
        <v>6</v>
      </c>
      <c r="J12" s="29"/>
    </row>
    <row r="13" spans="1:8" ht="19.5" customHeight="1">
      <c r="A13" s="30" t="s">
        <v>14</v>
      </c>
      <c r="B13" s="31" t="s">
        <v>22</v>
      </c>
      <c r="C13" s="31"/>
      <c r="D13" s="32"/>
      <c r="E13" s="32"/>
      <c r="F13" s="32"/>
      <c r="G13" s="32"/>
      <c r="H13" s="32"/>
    </row>
    <row r="14" spans="1:8" ht="19.5" customHeight="1">
      <c r="A14" s="26" t="s">
        <v>15</v>
      </c>
      <c r="B14" s="31" t="s">
        <v>18</v>
      </c>
      <c r="C14" s="31"/>
      <c r="D14" s="33">
        <v>150000</v>
      </c>
      <c r="E14" s="33">
        <v>50000</v>
      </c>
      <c r="F14" s="33">
        <v>142462</v>
      </c>
      <c r="G14" s="33">
        <v>201180</v>
      </c>
      <c r="H14" s="33">
        <f>SUM(D14:G16)</f>
        <v>543642</v>
      </c>
    </row>
    <row r="15" spans="1:8" ht="19.5" customHeight="1">
      <c r="A15" s="30" t="s">
        <v>10</v>
      </c>
      <c r="B15" s="34" t="s">
        <v>21</v>
      </c>
      <c r="C15" s="34"/>
      <c r="D15" s="35"/>
      <c r="E15" s="35"/>
      <c r="F15" s="35"/>
      <c r="G15" s="35"/>
      <c r="H15" s="35"/>
    </row>
    <row r="16" spans="1:8" ht="19.5" customHeight="1">
      <c r="A16" s="30" t="s">
        <v>2</v>
      </c>
      <c r="B16" s="34" t="s">
        <v>27</v>
      </c>
      <c r="C16" s="31"/>
      <c r="D16" s="36"/>
      <c r="E16" s="36"/>
      <c r="F16" s="36"/>
      <c r="G16" s="36"/>
      <c r="H16" s="36"/>
    </row>
    <row r="17" spans="1:8" ht="9.75" customHeight="1">
      <c r="A17" s="23"/>
      <c r="B17" s="23"/>
      <c r="C17" s="23"/>
      <c r="D17" s="23"/>
      <c r="E17" s="23"/>
      <c r="F17" s="23"/>
      <c r="G17" s="23"/>
      <c r="H17" s="23"/>
    </row>
    <row r="18" spans="1:8" ht="33" customHeight="1">
      <c r="A18" s="26" t="s">
        <v>1</v>
      </c>
      <c r="B18" s="37" t="s">
        <v>34</v>
      </c>
      <c r="C18" s="37"/>
      <c r="D18" s="38">
        <v>40</v>
      </c>
      <c r="E18" s="38">
        <v>60</v>
      </c>
      <c r="F18" s="39"/>
      <c r="G18" s="39"/>
      <c r="H18" s="38">
        <v>100</v>
      </c>
    </row>
    <row r="19" spans="1:8" ht="32.25" customHeight="1">
      <c r="A19" s="30" t="s">
        <v>14</v>
      </c>
      <c r="B19" s="31" t="s">
        <v>28</v>
      </c>
      <c r="C19" s="31"/>
      <c r="D19" s="40"/>
      <c r="E19" s="40"/>
      <c r="F19" s="41"/>
      <c r="G19" s="41"/>
      <c r="H19" s="40"/>
    </row>
    <row r="20" spans="1:8" ht="21" customHeight="1">
      <c r="A20" s="26" t="s">
        <v>15</v>
      </c>
      <c r="B20" s="31" t="s">
        <v>33</v>
      </c>
      <c r="C20" s="31"/>
      <c r="D20" s="33">
        <v>234000</v>
      </c>
      <c r="E20" s="42">
        <v>351000</v>
      </c>
      <c r="F20" s="43"/>
      <c r="G20" s="43"/>
      <c r="H20" s="44">
        <f>SUM(D20:G22)</f>
        <v>585000</v>
      </c>
    </row>
    <row r="21" spans="1:8" ht="15.75" customHeight="1">
      <c r="A21" s="26" t="s">
        <v>10</v>
      </c>
      <c r="B21" s="45" t="s">
        <v>25</v>
      </c>
      <c r="C21" s="45"/>
      <c r="D21" s="35"/>
      <c r="E21" s="46"/>
      <c r="F21" s="47"/>
      <c r="G21" s="47"/>
      <c r="H21" s="48"/>
    </row>
    <row r="22" spans="1:8" ht="15.75" customHeight="1">
      <c r="A22" s="30" t="s">
        <v>2</v>
      </c>
      <c r="B22" s="45" t="s">
        <v>3</v>
      </c>
      <c r="C22" s="45"/>
      <c r="D22" s="36"/>
      <c r="E22" s="49"/>
      <c r="F22" s="50"/>
      <c r="G22" s="50"/>
      <c r="H22" s="51"/>
    </row>
    <row r="23" spans="1:8" ht="9.75" customHeight="1">
      <c r="A23" s="23"/>
      <c r="B23" s="23"/>
      <c r="C23" s="23"/>
      <c r="D23" s="23"/>
      <c r="E23" s="23"/>
      <c r="F23" s="23"/>
      <c r="G23" s="23"/>
      <c r="H23" s="23"/>
    </row>
    <row r="24" spans="1:8" ht="19.5" customHeight="1">
      <c r="A24" s="26" t="s">
        <v>46</v>
      </c>
      <c r="B24" s="27" t="s">
        <v>35</v>
      </c>
      <c r="C24" s="27"/>
      <c r="D24" s="28"/>
      <c r="E24" s="52">
        <v>20</v>
      </c>
      <c r="F24" s="52">
        <v>55</v>
      </c>
      <c r="G24" s="52">
        <v>100</v>
      </c>
      <c r="H24" s="52">
        <v>100</v>
      </c>
    </row>
    <row r="25" spans="1:8" ht="32.25" customHeight="1">
      <c r="A25" s="26" t="s">
        <v>14</v>
      </c>
      <c r="B25" s="31" t="s">
        <v>23</v>
      </c>
      <c r="C25" s="31"/>
      <c r="D25" s="32"/>
      <c r="E25" s="53"/>
      <c r="F25" s="53"/>
      <c r="G25" s="53"/>
      <c r="H25" s="53"/>
    </row>
    <row r="26" spans="1:8" ht="21" customHeight="1">
      <c r="A26" s="26" t="s">
        <v>15</v>
      </c>
      <c r="B26" s="31" t="s">
        <v>24</v>
      </c>
      <c r="C26" s="31"/>
      <c r="D26" s="33"/>
      <c r="E26" s="33">
        <v>700000</v>
      </c>
      <c r="F26" s="33">
        <v>840000</v>
      </c>
      <c r="G26" s="33">
        <v>960000</v>
      </c>
      <c r="H26" s="43">
        <f>SUM(E26+F26+G26)</f>
        <v>2500000</v>
      </c>
    </row>
    <row r="27" spans="1:8" ht="21" customHeight="1">
      <c r="A27" s="26" t="s">
        <v>10</v>
      </c>
      <c r="B27" s="34" t="s">
        <v>25</v>
      </c>
      <c r="C27" s="34"/>
      <c r="D27" s="35"/>
      <c r="E27" s="35"/>
      <c r="F27" s="35"/>
      <c r="G27" s="35"/>
      <c r="H27" s="47"/>
    </row>
    <row r="28" spans="1:8" ht="21" customHeight="1">
      <c r="A28" s="26" t="s">
        <v>2</v>
      </c>
      <c r="B28" s="34" t="s">
        <v>5</v>
      </c>
      <c r="C28" s="31"/>
      <c r="D28" s="36"/>
      <c r="E28" s="36"/>
      <c r="F28" s="36"/>
      <c r="G28" s="36"/>
      <c r="H28" s="50"/>
    </row>
    <row r="29" spans="1:8" ht="9.75" customHeight="1">
      <c r="A29" s="23"/>
      <c r="B29" s="23"/>
      <c r="C29" s="23"/>
      <c r="D29" s="23"/>
      <c r="E29" s="23"/>
      <c r="F29" s="23"/>
      <c r="G29" s="23"/>
      <c r="H29" s="23"/>
    </row>
    <row r="30" spans="1:8" ht="19.5" customHeight="1">
      <c r="A30" s="26" t="s">
        <v>1</v>
      </c>
      <c r="B30" s="31" t="s">
        <v>30</v>
      </c>
      <c r="C30" s="31"/>
      <c r="D30" s="39">
        <v>1</v>
      </c>
      <c r="E30" s="39">
        <v>1</v>
      </c>
      <c r="F30" s="39">
        <v>1</v>
      </c>
      <c r="G30" s="39">
        <v>0</v>
      </c>
      <c r="H30" s="28">
        <v>3</v>
      </c>
    </row>
    <row r="31" spans="1:8" ht="31.5" customHeight="1">
      <c r="A31" s="30" t="s">
        <v>14</v>
      </c>
      <c r="B31" s="54" t="s">
        <v>29</v>
      </c>
      <c r="C31" s="54"/>
      <c r="D31" s="41"/>
      <c r="E31" s="41"/>
      <c r="F31" s="41"/>
      <c r="G31" s="41"/>
      <c r="H31" s="32"/>
    </row>
    <row r="32" spans="1:8" ht="21" customHeight="1">
      <c r="A32" s="26" t="s">
        <v>15</v>
      </c>
      <c r="B32" s="31" t="s">
        <v>26</v>
      </c>
      <c r="C32" s="31"/>
      <c r="D32" s="33">
        <v>390763</v>
      </c>
      <c r="E32" s="43">
        <v>170000</v>
      </c>
      <c r="F32" s="43">
        <v>355000</v>
      </c>
      <c r="G32" s="43">
        <v>950000</v>
      </c>
      <c r="H32" s="43">
        <f>SUM(D32:G34)</f>
        <v>1865763</v>
      </c>
    </row>
    <row r="33" spans="1:8" ht="21" customHeight="1">
      <c r="A33" s="26" t="s">
        <v>10</v>
      </c>
      <c r="B33" s="45" t="s">
        <v>21</v>
      </c>
      <c r="C33" s="45"/>
      <c r="D33" s="35"/>
      <c r="E33" s="47"/>
      <c r="F33" s="47"/>
      <c r="G33" s="47"/>
      <c r="H33" s="47"/>
    </row>
    <row r="34" spans="1:8" ht="21" customHeight="1">
      <c r="A34" s="30" t="s">
        <v>2</v>
      </c>
      <c r="B34" s="45" t="s">
        <v>4</v>
      </c>
      <c r="C34" s="45"/>
      <c r="D34" s="36"/>
      <c r="E34" s="50"/>
      <c r="F34" s="50"/>
      <c r="G34" s="50"/>
      <c r="H34" s="50"/>
    </row>
    <row r="35" spans="1:8" ht="9.75" customHeight="1">
      <c r="A35" s="23"/>
      <c r="B35" s="23"/>
      <c r="C35" s="23"/>
      <c r="D35" s="23"/>
      <c r="E35" s="23"/>
      <c r="F35" s="23"/>
      <c r="G35" s="23"/>
      <c r="H35" s="23"/>
    </row>
    <row r="36" spans="1:8" ht="19.5" customHeight="1">
      <c r="A36" s="55" t="s">
        <v>1</v>
      </c>
      <c r="B36" s="56" t="s">
        <v>36</v>
      </c>
      <c r="C36" s="56"/>
      <c r="D36" s="57">
        <v>876</v>
      </c>
      <c r="E36" s="57">
        <v>876</v>
      </c>
      <c r="F36" s="57">
        <v>876</v>
      </c>
      <c r="G36" s="57">
        <v>876</v>
      </c>
      <c r="H36" s="57">
        <f>SUM(D36:G37)</f>
        <v>3504</v>
      </c>
    </row>
    <row r="37" spans="1:8" ht="19.5" customHeight="1">
      <c r="A37" s="58" t="s">
        <v>14</v>
      </c>
      <c r="B37" s="56" t="s">
        <v>37</v>
      </c>
      <c r="C37" s="56"/>
      <c r="D37" s="59"/>
      <c r="E37" s="59"/>
      <c r="F37" s="59"/>
      <c r="G37" s="59"/>
      <c r="H37" s="57"/>
    </row>
    <row r="38" spans="1:8" ht="19.5" customHeight="1">
      <c r="A38" s="55" t="s">
        <v>15</v>
      </c>
      <c r="B38" s="60" t="s">
        <v>38</v>
      </c>
      <c r="C38" s="60"/>
      <c r="D38" s="61">
        <v>42490</v>
      </c>
      <c r="E38" s="61">
        <v>42490</v>
      </c>
      <c r="F38" s="61">
        <v>42490</v>
      </c>
      <c r="G38" s="61">
        <v>42492</v>
      </c>
      <c r="H38" s="61">
        <f>SUM(D38:G41)</f>
        <v>169962</v>
      </c>
    </row>
    <row r="39" spans="1:8" ht="19.5" customHeight="1">
      <c r="A39" s="55" t="s">
        <v>10</v>
      </c>
      <c r="B39" s="62" t="s">
        <v>21</v>
      </c>
      <c r="C39" s="62"/>
      <c r="D39" s="63"/>
      <c r="E39" s="63"/>
      <c r="F39" s="63"/>
      <c r="G39" s="63"/>
      <c r="H39" s="63"/>
    </row>
    <row r="40" spans="1:8" ht="19.5" customHeight="1">
      <c r="A40" s="55" t="s">
        <v>2</v>
      </c>
      <c r="B40" s="64" t="s">
        <v>39</v>
      </c>
      <c r="C40" s="64"/>
      <c r="D40" s="63"/>
      <c r="E40" s="63"/>
      <c r="F40" s="63"/>
      <c r="G40" s="63"/>
      <c r="H40" s="63"/>
    </row>
    <row r="41" spans="1:8" ht="19.5" customHeight="1">
      <c r="A41" s="55" t="s">
        <v>40</v>
      </c>
      <c r="B41" s="64" t="s">
        <v>41</v>
      </c>
      <c r="C41" s="64"/>
      <c r="D41" s="65"/>
      <c r="E41" s="65"/>
      <c r="F41" s="65"/>
      <c r="G41" s="65"/>
      <c r="H41" s="65"/>
    </row>
    <row r="42" spans="1:8" ht="9.75" customHeight="1">
      <c r="A42" s="66"/>
      <c r="B42" s="67"/>
      <c r="C42" s="67"/>
      <c r="D42" s="67"/>
      <c r="E42" s="67"/>
      <c r="F42" s="67"/>
      <c r="G42" s="67"/>
      <c r="H42" s="68"/>
    </row>
    <row r="43" spans="1:8" ht="21" customHeight="1">
      <c r="A43" s="26" t="s">
        <v>1</v>
      </c>
      <c r="B43" s="27" t="s">
        <v>47</v>
      </c>
      <c r="C43" s="27"/>
      <c r="D43" s="28">
        <v>1</v>
      </c>
      <c r="E43" s="52">
        <v>1</v>
      </c>
      <c r="F43" s="52">
        <v>1</v>
      </c>
      <c r="G43" s="52">
        <v>1</v>
      </c>
      <c r="H43" s="52">
        <v>4</v>
      </c>
    </row>
    <row r="44" spans="1:8" ht="32.25" customHeight="1">
      <c r="A44" s="26" t="s">
        <v>14</v>
      </c>
      <c r="B44" s="31" t="s">
        <v>50</v>
      </c>
      <c r="C44" s="31"/>
      <c r="D44" s="32"/>
      <c r="E44" s="53"/>
      <c r="F44" s="53"/>
      <c r="G44" s="53"/>
      <c r="H44" s="53"/>
    </row>
    <row r="45" spans="1:8" ht="21" customHeight="1">
      <c r="A45" s="26" t="s">
        <v>15</v>
      </c>
      <c r="B45" s="31" t="s">
        <v>51</v>
      </c>
      <c r="C45" s="31"/>
      <c r="D45" s="33">
        <v>92500</v>
      </c>
      <c r="E45" s="33">
        <v>92500</v>
      </c>
      <c r="F45" s="33">
        <v>92500</v>
      </c>
      <c r="G45" s="33">
        <v>92500</v>
      </c>
      <c r="H45" s="43">
        <f>SUM(D45:G48)</f>
        <v>370000</v>
      </c>
    </row>
    <row r="46" spans="1:8" ht="21" customHeight="1">
      <c r="A46" s="26" t="s">
        <v>10</v>
      </c>
      <c r="B46" s="34" t="s">
        <v>21</v>
      </c>
      <c r="C46" s="34"/>
      <c r="D46" s="35"/>
      <c r="E46" s="35"/>
      <c r="F46" s="35"/>
      <c r="G46" s="35"/>
      <c r="H46" s="47"/>
    </row>
    <row r="47" spans="1:8" ht="21" customHeight="1">
      <c r="A47" s="26" t="s">
        <v>2</v>
      </c>
      <c r="B47" s="34" t="s">
        <v>52</v>
      </c>
      <c r="C47" s="31"/>
      <c r="D47" s="35"/>
      <c r="E47" s="35"/>
      <c r="F47" s="35"/>
      <c r="G47" s="35"/>
      <c r="H47" s="47"/>
    </row>
    <row r="48" spans="1:8" ht="21" customHeight="1">
      <c r="A48" s="26" t="s">
        <v>40</v>
      </c>
      <c r="B48" s="69" t="s">
        <v>41</v>
      </c>
      <c r="C48" s="70"/>
      <c r="D48" s="71"/>
      <c r="E48" s="71"/>
      <c r="F48" s="71"/>
      <c r="G48" s="71"/>
      <c r="H48" s="71"/>
    </row>
    <row r="49" spans="1:8" ht="9.75" customHeight="1">
      <c r="A49" s="23"/>
      <c r="B49" s="23"/>
      <c r="C49" s="23"/>
      <c r="D49" s="23"/>
      <c r="E49" s="23"/>
      <c r="F49" s="23"/>
      <c r="G49" s="23"/>
      <c r="H49" s="23"/>
    </row>
    <row r="50" spans="1:8" ht="21.75" customHeight="1">
      <c r="A50" s="26" t="s">
        <v>1</v>
      </c>
      <c r="B50" s="31" t="s">
        <v>48</v>
      </c>
      <c r="C50" s="31"/>
      <c r="D50" s="39">
        <v>160</v>
      </c>
      <c r="E50" s="39">
        <v>180</v>
      </c>
      <c r="F50" s="39">
        <v>60</v>
      </c>
      <c r="G50" s="39">
        <v>20</v>
      </c>
      <c r="H50" s="28">
        <f>SUM(D50:G51)</f>
        <v>420</v>
      </c>
    </row>
    <row r="51" spans="1:8" ht="21.75" customHeight="1">
      <c r="A51" s="30" t="s">
        <v>14</v>
      </c>
      <c r="B51" s="54" t="s">
        <v>53</v>
      </c>
      <c r="C51" s="54"/>
      <c r="D51" s="41"/>
      <c r="E51" s="41"/>
      <c r="F51" s="41"/>
      <c r="G51" s="41"/>
      <c r="H51" s="32"/>
    </row>
    <row r="52" spans="1:8" ht="21.75" customHeight="1">
      <c r="A52" s="26" t="s">
        <v>15</v>
      </c>
      <c r="B52" s="31" t="s">
        <v>54</v>
      </c>
      <c r="C52" s="31"/>
      <c r="D52" s="33">
        <v>45250</v>
      </c>
      <c r="E52" s="43">
        <v>45250</v>
      </c>
      <c r="F52" s="43">
        <v>45250</v>
      </c>
      <c r="G52" s="43">
        <v>45250</v>
      </c>
      <c r="H52" s="43">
        <f>SUM(D52:G54)</f>
        <v>181000</v>
      </c>
    </row>
    <row r="53" spans="1:8" ht="21.75" customHeight="1">
      <c r="A53" s="26" t="s">
        <v>10</v>
      </c>
      <c r="B53" s="45" t="s">
        <v>55</v>
      </c>
      <c r="C53" s="45"/>
      <c r="D53" s="35"/>
      <c r="E53" s="47"/>
      <c r="F53" s="47"/>
      <c r="G53" s="47"/>
      <c r="H53" s="47"/>
    </row>
    <row r="54" spans="1:8" ht="21.75" customHeight="1">
      <c r="A54" s="30" t="s">
        <v>2</v>
      </c>
      <c r="B54" s="45" t="s">
        <v>3</v>
      </c>
      <c r="C54" s="45"/>
      <c r="D54" s="35"/>
      <c r="E54" s="47"/>
      <c r="F54" s="47"/>
      <c r="G54" s="47"/>
      <c r="H54" s="47"/>
    </row>
    <row r="55" spans="1:8" ht="21.75" customHeight="1">
      <c r="A55" s="30" t="s">
        <v>40</v>
      </c>
      <c r="B55" s="72" t="s">
        <v>41</v>
      </c>
      <c r="C55" s="73"/>
      <c r="D55" s="36"/>
      <c r="E55" s="50"/>
      <c r="F55" s="50"/>
      <c r="G55" s="50"/>
      <c r="H55" s="50"/>
    </row>
    <row r="56" spans="1:8" ht="9.75" customHeight="1">
      <c r="A56" s="23"/>
      <c r="B56" s="23"/>
      <c r="C56" s="23"/>
      <c r="D56" s="23"/>
      <c r="E56" s="23"/>
      <c r="F56" s="23"/>
      <c r="G56" s="23"/>
      <c r="H56" s="23"/>
    </row>
    <row r="57" spans="1:8" ht="21.75" customHeight="1">
      <c r="A57" s="55" t="s">
        <v>1</v>
      </c>
      <c r="B57" s="56" t="s">
        <v>49</v>
      </c>
      <c r="C57" s="56"/>
      <c r="D57" s="57">
        <v>15</v>
      </c>
      <c r="E57" s="57">
        <v>11</v>
      </c>
      <c r="F57" s="57">
        <v>7</v>
      </c>
      <c r="G57" s="57">
        <v>9</v>
      </c>
      <c r="H57" s="57">
        <f>SUM(D57:G58)</f>
        <v>42</v>
      </c>
    </row>
    <row r="58" spans="1:8" ht="39" customHeight="1">
      <c r="A58" s="58" t="s">
        <v>14</v>
      </c>
      <c r="B58" s="56" t="s">
        <v>56</v>
      </c>
      <c r="C58" s="56"/>
      <c r="D58" s="59"/>
      <c r="E58" s="59"/>
      <c r="F58" s="59"/>
      <c r="G58" s="59"/>
      <c r="H58" s="57"/>
    </row>
    <row r="59" spans="1:8" ht="21.75" customHeight="1">
      <c r="A59" s="55" t="s">
        <v>15</v>
      </c>
      <c r="B59" s="60" t="s">
        <v>57</v>
      </c>
      <c r="C59" s="60"/>
      <c r="D59" s="61">
        <v>42965</v>
      </c>
      <c r="E59" s="61">
        <v>42965</v>
      </c>
      <c r="F59" s="61">
        <v>42965</v>
      </c>
      <c r="G59" s="61">
        <v>42965</v>
      </c>
      <c r="H59" s="61">
        <f>SUM(D59:G62)</f>
        <v>171860</v>
      </c>
    </row>
    <row r="60" spans="1:8" ht="21.75" customHeight="1">
      <c r="A60" s="55" t="s">
        <v>10</v>
      </c>
      <c r="B60" s="62" t="s">
        <v>25</v>
      </c>
      <c r="C60" s="62"/>
      <c r="D60" s="63"/>
      <c r="E60" s="63"/>
      <c r="F60" s="63"/>
      <c r="G60" s="63"/>
      <c r="H60" s="63"/>
    </row>
    <row r="61" spans="1:8" ht="21.75" customHeight="1">
      <c r="A61" s="55" t="s">
        <v>2</v>
      </c>
      <c r="B61" s="64" t="s">
        <v>58</v>
      </c>
      <c r="C61" s="64"/>
      <c r="D61" s="63"/>
      <c r="E61" s="63"/>
      <c r="F61" s="63"/>
      <c r="G61" s="63"/>
      <c r="H61" s="63"/>
    </row>
    <row r="62" spans="1:8" ht="21.75" customHeight="1">
      <c r="A62" s="55" t="s">
        <v>40</v>
      </c>
      <c r="B62" s="64" t="s">
        <v>41</v>
      </c>
      <c r="C62" s="64"/>
      <c r="D62" s="65"/>
      <c r="E62" s="65"/>
      <c r="F62" s="65"/>
      <c r="G62" s="65"/>
      <c r="H62" s="65"/>
    </row>
  </sheetData>
  <sheetProtection password="CC71" sheet="1" objects="1" scenarios="1"/>
  <mergeCells count="147">
    <mergeCell ref="E52:E55"/>
    <mergeCell ref="F52:F55"/>
    <mergeCell ref="G52:G55"/>
    <mergeCell ref="H52:H55"/>
    <mergeCell ref="B55:C55"/>
    <mergeCell ref="D45:D48"/>
    <mergeCell ref="E45:E48"/>
    <mergeCell ref="F45:F48"/>
    <mergeCell ref="B52:C52"/>
    <mergeCell ref="B47:C47"/>
    <mergeCell ref="A49:H49"/>
    <mergeCell ref="B53:C53"/>
    <mergeCell ref="B54:C54"/>
    <mergeCell ref="D52:D55"/>
    <mergeCell ref="G59:G62"/>
    <mergeCell ref="H59:H62"/>
    <mergeCell ref="B60:C60"/>
    <mergeCell ref="B61:C61"/>
    <mergeCell ref="B62:C62"/>
    <mergeCell ref="B59:C59"/>
    <mergeCell ref="D59:D62"/>
    <mergeCell ref="E59:E62"/>
    <mergeCell ref="F59:F62"/>
    <mergeCell ref="A56:H56"/>
    <mergeCell ref="B57:C57"/>
    <mergeCell ref="D57:D58"/>
    <mergeCell ref="E57:E58"/>
    <mergeCell ref="F57:F58"/>
    <mergeCell ref="G57:G58"/>
    <mergeCell ref="H57:H58"/>
    <mergeCell ref="B58:C58"/>
    <mergeCell ref="G50:G51"/>
    <mergeCell ref="H50:H51"/>
    <mergeCell ref="B51:C51"/>
    <mergeCell ref="B48:C48"/>
    <mergeCell ref="B50:C50"/>
    <mergeCell ref="D50:D51"/>
    <mergeCell ref="E50:E51"/>
    <mergeCell ref="F50:F51"/>
    <mergeCell ref="B45:C45"/>
    <mergeCell ref="F43:F44"/>
    <mergeCell ref="H45:H48"/>
    <mergeCell ref="G45:G48"/>
    <mergeCell ref="B46:C46"/>
    <mergeCell ref="B43:C43"/>
    <mergeCell ref="D43:D44"/>
    <mergeCell ref="E43:E44"/>
    <mergeCell ref="A42:H42"/>
    <mergeCell ref="B39:C39"/>
    <mergeCell ref="B40:C40"/>
    <mergeCell ref="G43:G44"/>
    <mergeCell ref="H43:H44"/>
    <mergeCell ref="B44:C44"/>
    <mergeCell ref="B38:C38"/>
    <mergeCell ref="B41:C41"/>
    <mergeCell ref="G38:G41"/>
    <mergeCell ref="H38:H41"/>
    <mergeCell ref="D38:D41"/>
    <mergeCell ref="E38:E41"/>
    <mergeCell ref="F38:F41"/>
    <mergeCell ref="B33:C33"/>
    <mergeCell ref="E30:E31"/>
    <mergeCell ref="D30:D31"/>
    <mergeCell ref="H32:H34"/>
    <mergeCell ref="G32:G34"/>
    <mergeCell ref="F32:F34"/>
    <mergeCell ref="E32:E34"/>
    <mergeCell ref="B34:C34"/>
    <mergeCell ref="B32:C32"/>
    <mergeCell ref="D32:D34"/>
    <mergeCell ref="B25:C25"/>
    <mergeCell ref="B26:C26"/>
    <mergeCell ref="B27:C27"/>
    <mergeCell ref="B28:C28"/>
    <mergeCell ref="B24:C24"/>
    <mergeCell ref="B20:C20"/>
    <mergeCell ref="B21:C21"/>
    <mergeCell ref="A23:H23"/>
    <mergeCell ref="B22:C22"/>
    <mergeCell ref="D24:D25"/>
    <mergeCell ref="E24:E25"/>
    <mergeCell ref="F24:F25"/>
    <mergeCell ref="G24:G25"/>
    <mergeCell ref="H24:H25"/>
    <mergeCell ref="A10:C11"/>
    <mergeCell ref="B12:C12"/>
    <mergeCell ref="B13:C13"/>
    <mergeCell ref="B19:C19"/>
    <mergeCell ref="B18:C18"/>
    <mergeCell ref="B15:C15"/>
    <mergeCell ref="B14:C14"/>
    <mergeCell ref="A17:H17"/>
    <mergeCell ref="B16:C16"/>
    <mergeCell ref="D12:D13"/>
    <mergeCell ref="A9:H9"/>
    <mergeCell ref="A4:C4"/>
    <mergeCell ref="E4:F4"/>
    <mergeCell ref="G4:H4"/>
    <mergeCell ref="A5:C5"/>
    <mergeCell ref="A6:C6"/>
    <mergeCell ref="A7:C7"/>
    <mergeCell ref="A8:C8"/>
    <mergeCell ref="A3:C3"/>
    <mergeCell ref="E3:F3"/>
    <mergeCell ref="G3:H3"/>
    <mergeCell ref="A1:B1"/>
    <mergeCell ref="C1:H1"/>
    <mergeCell ref="A2:B2"/>
    <mergeCell ref="C2:H2"/>
    <mergeCell ref="E12:E13"/>
    <mergeCell ref="F12:F13"/>
    <mergeCell ref="G12:G13"/>
    <mergeCell ref="H12:H13"/>
    <mergeCell ref="H14:H16"/>
    <mergeCell ref="G14:G16"/>
    <mergeCell ref="F14:F16"/>
    <mergeCell ref="E14:E16"/>
    <mergeCell ref="D14:D16"/>
    <mergeCell ref="D18:D19"/>
    <mergeCell ref="E18:E19"/>
    <mergeCell ref="F18:F19"/>
    <mergeCell ref="D20:D22"/>
    <mergeCell ref="E20:E22"/>
    <mergeCell ref="F20:F22"/>
    <mergeCell ref="G20:G22"/>
    <mergeCell ref="G26:G28"/>
    <mergeCell ref="G18:G19"/>
    <mergeCell ref="H18:H19"/>
    <mergeCell ref="H20:H22"/>
    <mergeCell ref="H26:H28"/>
    <mergeCell ref="B36:C36"/>
    <mergeCell ref="G36:G37"/>
    <mergeCell ref="H36:H37"/>
    <mergeCell ref="B37:C37"/>
    <mergeCell ref="D36:D37"/>
    <mergeCell ref="E36:E37"/>
    <mergeCell ref="F36:F37"/>
    <mergeCell ref="D26:D28"/>
    <mergeCell ref="E26:E28"/>
    <mergeCell ref="F26:F28"/>
    <mergeCell ref="A35:H35"/>
    <mergeCell ref="H30:H31"/>
    <mergeCell ref="G30:G31"/>
    <mergeCell ref="F30:F31"/>
    <mergeCell ref="A29:H29"/>
    <mergeCell ref="B30:C30"/>
    <mergeCell ref="B31:C31"/>
  </mergeCells>
  <printOptions horizontalCentered="1"/>
  <pageMargins left="1.1811023622047245" right="0.5905511811023623" top="0.5905511811023623" bottom="0.5905511811023623" header="0.3937007874015748" footer="0.31496062992125984"/>
  <pageSetup horizontalDpi="300" verticalDpi="300" orientation="landscape" paperSize="9" scale="47" r:id="rId1"/>
  <headerFooter alignWithMargins="0">
    <oddHeader>&amp;C&amp;"Arial,Negrito"&amp;16PLANO PLURIANUAL 2004-2007</oddHeader>
    <oddFooter>&amp;C&amp;"Arial,Negrito"&amp;14SECRETARIA DE ESTADO DE INDÚSTRIA, COMÉRCIO, MINAS E ENERGIA</oddFooter>
  </headerFooter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2004-04-14T20:35:24Z</cp:lastPrinted>
  <dcterms:created xsi:type="dcterms:W3CDTF">2003-05-28T21:12:16Z</dcterms:created>
  <dcterms:modified xsi:type="dcterms:W3CDTF">2004-06-16T18:49:23Z</dcterms:modified>
  <cp:category/>
  <cp:version/>
  <cp:contentType/>
  <cp:contentStatus/>
</cp:coreProperties>
</file>