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consolidado do programa" sheetId="1" r:id="rId1"/>
    <sheet name="programa_indicadores II" sheetId="2" state="hidden" r:id="rId2"/>
  </sheets>
  <definedNames>
    <definedName name="_xlnm.Print_Area" localSheetId="0">'consolidado do programa'!$A$1:$H$106</definedName>
  </definedNames>
  <calcPr fullCalcOnLoad="1"/>
</workbook>
</file>

<file path=xl/sharedStrings.xml><?xml version="1.0" encoding="utf-8"?>
<sst xmlns="http://schemas.openxmlformats.org/spreadsheetml/2006/main" count="277" uniqueCount="121">
  <si>
    <t xml:space="preserve"> </t>
  </si>
  <si>
    <t>Indicadores do Programa</t>
  </si>
  <si>
    <t>Unidade de Medida</t>
  </si>
  <si>
    <t>Índice Final PPA</t>
  </si>
  <si>
    <t>TOTAL</t>
  </si>
  <si>
    <t>PROJETO / ATIVIDADE</t>
  </si>
  <si>
    <t xml:space="preserve"> PROGRAMA FINALÍSTICO</t>
  </si>
  <si>
    <t xml:space="preserve"> PROGRAMA GESTÃO DE POLITICAS PÚBLICAS</t>
  </si>
  <si>
    <t xml:space="preserve"> PROGRAMA DE APOIO ADMINISTRATIVO</t>
  </si>
  <si>
    <t>sim</t>
  </si>
  <si>
    <t>não</t>
  </si>
  <si>
    <t xml:space="preserve"> Valor do Programa</t>
  </si>
  <si>
    <t xml:space="preserve"> Orçamentário:</t>
  </si>
  <si>
    <t>Extra-orçamentário:</t>
  </si>
  <si>
    <t>INDICADOR</t>
  </si>
  <si>
    <t>Municipal</t>
  </si>
  <si>
    <t>Estadual</t>
  </si>
  <si>
    <t>Nacional</t>
  </si>
  <si>
    <t>Outros</t>
  </si>
  <si>
    <t>Mensal</t>
  </si>
  <si>
    <t>Trimestral</t>
  </si>
  <si>
    <t>Semestral</t>
  </si>
  <si>
    <t>Projeto</t>
  </si>
  <si>
    <t>Regionalização</t>
  </si>
  <si>
    <t>Todo o Estado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</si>
  <si>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</si>
  <si>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</si>
  <si>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</si>
  <si>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</si>
  <si>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</si>
  <si>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</si>
  <si>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 xml:space="preserve">Valor Total (Projetos + Atividades) </t>
  </si>
  <si>
    <t>Unidade Responsável</t>
  </si>
  <si>
    <t xml:space="preserve">FUNÇÃO </t>
  </si>
  <si>
    <t>SUB-FUNÇÃO</t>
  </si>
  <si>
    <t>Objetivo Estratégico</t>
  </si>
  <si>
    <t>Estratégia</t>
  </si>
  <si>
    <t>Programa</t>
  </si>
  <si>
    <t>Objetivo do Programa</t>
  </si>
  <si>
    <t>Público Alvo</t>
  </si>
  <si>
    <t>Justificativa</t>
  </si>
  <si>
    <t>Gerente do Programa</t>
  </si>
  <si>
    <t xml:space="preserve"> Início</t>
  </si>
  <si>
    <t>Término</t>
  </si>
  <si>
    <t xml:space="preserve"> Programa Intersetorial</t>
  </si>
  <si>
    <t>Descrição</t>
  </si>
  <si>
    <t>Índice mais recente</t>
  </si>
  <si>
    <t>Índice desejado no final de 2004</t>
  </si>
  <si>
    <t>Índice desejado no final de 2005</t>
  </si>
  <si>
    <t>Índice desejado no final de 2006</t>
  </si>
  <si>
    <t>Índice desejado no final de 2007</t>
  </si>
  <si>
    <t>Índice desejado ao final do programa</t>
  </si>
  <si>
    <t>Fonte</t>
  </si>
  <si>
    <t>Base Geográfica de Apuração do Índice</t>
  </si>
  <si>
    <t>Periocidade da Apuração do Índice</t>
  </si>
  <si>
    <t>Fórmula de Cálculo</t>
  </si>
  <si>
    <r>
      <t xml:space="preserve">nº </t>
    </r>
    <r>
      <rPr>
        <sz val="12"/>
        <rFont val="Arial"/>
        <family val="2"/>
      </rPr>
      <t>22</t>
    </r>
  </si>
  <si>
    <r>
      <t xml:space="preserve">nº </t>
    </r>
    <r>
      <rPr>
        <sz val="12"/>
        <rFont val="Arial"/>
        <family val="2"/>
      </rPr>
      <t>661</t>
    </r>
  </si>
  <si>
    <t>descrição: INDÚSTRIA</t>
  </si>
  <si>
    <t>PROMOÇÃO INDUSTRIAL</t>
  </si>
  <si>
    <t>Promover a integração, a diversificação e a verticalização das cadeias produtivas</t>
  </si>
  <si>
    <t>GERÊNCIA DE FOMENTO INDUSTRIAL</t>
  </si>
  <si>
    <t>E'verton Vander Andrade Gomes</t>
  </si>
  <si>
    <t>Nº de Empresas</t>
  </si>
  <si>
    <t xml:space="preserve">INDICADOR </t>
  </si>
  <si>
    <t>Promover o desenvolvimento sustentável da economia matogrossense, fortalecendo a competitividade, a diversificação e aparticipação nos mercados nacional e internacional, com base nas potencialidades regionais, ampliando a participação do micro, pequeno e médio empreendimento.</t>
  </si>
  <si>
    <t>Empresas</t>
  </si>
  <si>
    <t>Índice recente/ano 2002</t>
  </si>
  <si>
    <t>Empregos gerados pelas empresas incentivadas</t>
  </si>
  <si>
    <t>Dados Financeiros dos Programa</t>
  </si>
  <si>
    <t>Ampliar a industrialização de produtos alimentícios</t>
  </si>
  <si>
    <t xml:space="preserve">empresas beneficiadas </t>
  </si>
  <si>
    <t>unidade</t>
  </si>
  <si>
    <t>Incentivo à instalação de indústria da cadeia produtiva do algodão</t>
  </si>
  <si>
    <t>Ampliar a industrialização do algodão pluma produzido no estado</t>
  </si>
  <si>
    <t>Incremento da cadeia produtiva da mineração</t>
  </si>
  <si>
    <t>Projeto de Desenvolvimento Especial</t>
  </si>
  <si>
    <t>Incentivo às empresas para industrialização do couro produzido no Estado</t>
  </si>
  <si>
    <t>Implantar a indústria joalheira no Estado, visando agregação de valor, geração de trabalho, emprego e renda</t>
  </si>
  <si>
    <t>empresas implantadas</t>
  </si>
  <si>
    <t>Incentivo à indústria joalheira</t>
  </si>
  <si>
    <t>Contribuir para a expansão, modernização e diversificação das atividades econômicas, estimulando a realização de investimento, renoção tecnológica das estruturas produtivas e o aumento da competividade estadual</t>
  </si>
  <si>
    <t xml:space="preserve">Valor Real da exportação e importação </t>
  </si>
  <si>
    <t>percentual</t>
  </si>
  <si>
    <t>não tem</t>
  </si>
  <si>
    <t>Incentivo às empresas para industrialização de produtos alimentícios</t>
  </si>
  <si>
    <t>Alavancar o desenvolvimento das atividades econômicas definidas como estratégicas pela política industrial e comercial</t>
  </si>
  <si>
    <t>Ampliação da corrente do comércio exterior</t>
  </si>
  <si>
    <t>empresas beneficiadas</t>
  </si>
  <si>
    <t>Fomento ao desenvolvimento do comércio exterior</t>
  </si>
  <si>
    <t>empresas atendidas</t>
  </si>
  <si>
    <t>Fomento ao desenvolvimento interno do comércio e de serviços</t>
  </si>
  <si>
    <t>Promover a melhoria continua do sistema de produção interna e de produção de serviço</t>
  </si>
  <si>
    <t>política setorial definida e implantada</t>
  </si>
  <si>
    <t>Incremento da importação e da exportação através dos portos secos de Mato Grosso</t>
  </si>
  <si>
    <t>Gestão do FUNDEIC</t>
  </si>
  <si>
    <t>Contribuir para a expansão, modernização e diversificação das atividades da indústria, comércio, minas e energia no Estado</t>
  </si>
  <si>
    <t>projetos de pequenas e médias empresas financiados</t>
  </si>
  <si>
    <t>Garantir a qualidade dos produtos industrializados no Estado</t>
  </si>
  <si>
    <t>Certificação  implantada</t>
  </si>
  <si>
    <t>SICME</t>
  </si>
  <si>
    <t>Valor Total dos Projetos</t>
  </si>
  <si>
    <t>Atividade</t>
  </si>
  <si>
    <t>Executar serviço de registro de empresas</t>
  </si>
  <si>
    <t>Legalização do comércio e atividades afins</t>
  </si>
  <si>
    <t>empresas registradas</t>
  </si>
  <si>
    <t>JUCEMAT</t>
  </si>
  <si>
    <t>Gestão, municipalização dos distritos industriais</t>
  </si>
  <si>
    <t>Gestão dos distritos industrias enquanto não muncipalizados e suporte técnico.</t>
  </si>
  <si>
    <t>distritos industriais atendidos</t>
  </si>
  <si>
    <t>V, VI, VII</t>
  </si>
  <si>
    <t>Gestão do PRODEI</t>
  </si>
  <si>
    <t>Incentivar o desenvolvimento industrial do Estado</t>
  </si>
  <si>
    <t>processos  geridos e acompanhados</t>
  </si>
  <si>
    <t>Implantação de certificação de empresas beneficiadas por incentivos fiscais</t>
  </si>
  <si>
    <t>Fomento ao Desenvolvimento Industrial e Comercial</t>
  </si>
  <si>
    <t>Facilitar as opeações de exportação e importação</t>
  </si>
  <si>
    <t>Incentivo ao Agronegócio da Madeira</t>
  </si>
  <si>
    <t>Estimular as empresas na busca de produção industrializado da madeira</t>
  </si>
  <si>
    <t>Agregar valor ao couro produzido no estado</t>
  </si>
  <si>
    <t>Industrializar, agregar valor e modernizar as atividades minerais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</si>
</sst>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Arial"/>
      <family val="0"/>
    </font>
    <font>
      <b/>
      <sz val="12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2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6" fillId="2" borderId="1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11" xfId="0" applyNumberFormat="1" applyFont="1" applyBorder="1" applyAlignment="1" applyProtection="1">
      <alignment horizontal="center" vertical="center" wrapText="1"/>
      <protection hidden="1"/>
    </xf>
    <xf numFmtId="3" fontId="3" fillId="0" borderId="10" xfId="0" applyNumberFormat="1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171" fontId="7" fillId="0" borderId="1" xfId="0" applyNumberFormat="1" applyFont="1" applyBorder="1" applyAlignment="1" applyProtection="1">
      <alignment horizontal="center" vertical="center"/>
      <protection hidden="1"/>
    </xf>
    <xf numFmtId="171" fontId="0" fillId="0" borderId="0" xfId="0" applyNumberFormat="1" applyAlignment="1" applyProtection="1">
      <alignment/>
      <protection hidden="1"/>
    </xf>
    <xf numFmtId="17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justify" vertical="center" wrapText="1"/>
      <protection hidden="1"/>
    </xf>
    <xf numFmtId="3" fontId="7" fillId="0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right" vertical="center" wrapText="1"/>
      <protection hidden="1"/>
    </xf>
    <xf numFmtId="0" fontId="7" fillId="0" borderId="1" xfId="0" applyFont="1" applyBorder="1" applyAlignment="1" applyProtection="1">
      <alignment horizontal="justify" vertical="center" wrapText="1"/>
      <protection hidden="1"/>
    </xf>
    <xf numFmtId="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" xfId="0" applyNumberFormat="1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6" fontId="7" fillId="0" borderId="1" xfId="0" applyNumberFormat="1" applyFont="1" applyBorder="1" applyAlignment="1" applyProtection="1">
      <alignment horizontal="justify" vertical="center" wrapText="1"/>
      <protection hidden="1"/>
    </xf>
    <xf numFmtId="3" fontId="7" fillId="0" borderId="1" xfId="0" applyNumberFormat="1" applyFont="1" applyFill="1" applyBorder="1" applyAlignment="1" applyProtection="1" quotePrefix="1">
      <alignment horizontal="center" vertical="center"/>
      <protection hidden="1"/>
    </xf>
    <xf numFmtId="172" fontId="7" fillId="0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right" vertical="center" wrapText="1"/>
      <protection hidden="1"/>
    </xf>
    <xf numFmtId="0" fontId="7" fillId="0" borderId="1" xfId="0" applyFont="1" applyFill="1" applyBorder="1" applyAlignment="1" applyProtection="1">
      <alignment horizontal="justify" vertical="top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justify" vertical="center"/>
      <protection hidden="1"/>
    </xf>
    <xf numFmtId="172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2" fontId="7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171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justify" vertical="center" wrapText="1"/>
      <protection hidden="1"/>
    </xf>
    <xf numFmtId="0" fontId="11" fillId="0" borderId="10" xfId="0" applyFont="1" applyBorder="1" applyAlignment="1" applyProtection="1">
      <alignment horizontal="justify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11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7" fillId="0" borderId="11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3" fontId="11" fillId="0" borderId="11" xfId="0" applyNumberFormat="1" applyFont="1" applyBorder="1" applyAlignment="1" applyProtection="1">
      <alignment horizontal="justify" vertical="center" wrapText="1"/>
      <protection hidden="1"/>
    </xf>
    <xf numFmtId="3" fontId="11" fillId="0" borderId="10" xfId="0" applyNumberFormat="1" applyFont="1" applyBorder="1" applyAlignment="1" applyProtection="1">
      <alignment horizontal="justify" vertical="center" wrapText="1"/>
      <protection hidden="1"/>
    </xf>
    <xf numFmtId="0" fontId="0" fillId="0" borderId="10" xfId="0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9" fontId="7" fillId="0" borderId="11" xfId="19" applyFont="1" applyBorder="1" applyAlignment="1" applyProtection="1">
      <alignment horizontal="justify" vertical="center" wrapText="1"/>
      <protection hidden="1"/>
    </xf>
    <xf numFmtId="9" fontId="7" fillId="0" borderId="10" xfId="19" applyFont="1" applyBorder="1" applyAlignment="1" applyProtection="1">
      <alignment horizontal="justify" vertical="center" wrapText="1"/>
      <protection hidden="1"/>
    </xf>
    <xf numFmtId="3" fontId="7" fillId="0" borderId="1" xfId="0" applyNumberFormat="1" applyFont="1" applyBorder="1" applyAlignment="1" applyProtection="1">
      <alignment horizontal="left"/>
      <protection hidden="1"/>
    </xf>
    <xf numFmtId="3" fontId="7" fillId="0" borderId="11" xfId="0" applyNumberFormat="1" applyFont="1" applyBorder="1" applyAlignment="1" applyProtection="1">
      <alignment horizontal="justify" vertical="center" wrapText="1"/>
      <protection hidden="1"/>
    </xf>
    <xf numFmtId="0" fontId="0" fillId="0" borderId="10" xfId="0" applyFont="1" applyBorder="1" applyAlignment="1" applyProtection="1">
      <alignment horizontal="justify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3" fontId="7" fillId="0" borderId="11" xfId="0" applyNumberFormat="1" applyFont="1" applyBorder="1" applyAlignment="1" applyProtection="1">
      <alignment horizontal="left" vertical="center"/>
      <protection hidden="1"/>
    </xf>
    <xf numFmtId="3" fontId="7" fillId="0" borderId="10" xfId="0" applyNumberFormat="1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justify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1" fontId="11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left" vertical="center"/>
      <protection hidden="1"/>
    </xf>
    <xf numFmtId="3" fontId="11" fillId="0" borderId="1" xfId="0" applyNumberFormat="1" applyFont="1" applyBorder="1" applyAlignment="1" applyProtection="1">
      <alignment horizontal="justify" vertical="center" wrapText="1"/>
      <protection hidden="1"/>
    </xf>
    <xf numFmtId="9" fontId="7" fillId="0" borderId="1" xfId="0" applyNumberFormat="1" applyFont="1" applyFill="1" applyBorder="1" applyAlignment="1" applyProtection="1">
      <alignment horizontal="center" vertical="center"/>
      <protection hidden="1"/>
    </xf>
    <xf numFmtId="9" fontId="7" fillId="0" borderId="1" xfId="19" applyFont="1" applyBorder="1" applyAlignment="1" applyProtection="1">
      <alignment vertical="center"/>
      <protection hidden="1"/>
    </xf>
    <xf numFmtId="165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165" fontId="7" fillId="0" borderId="1" xfId="0" applyNumberFormat="1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justify" vertical="center" wrapText="1"/>
      <protection hidden="1"/>
    </xf>
    <xf numFmtId="3" fontId="11" fillId="0" borderId="1" xfId="0" applyNumberFormat="1" applyFont="1" applyFill="1" applyBorder="1" applyAlignment="1" applyProtection="1">
      <alignment horizontal="center" vertical="center"/>
      <protection hidden="1"/>
    </xf>
    <xf numFmtId="3" fontId="11" fillId="0" borderId="1" xfId="0" applyNumberFormat="1" applyFont="1" applyFill="1" applyBorder="1" applyAlignment="1" applyProtection="1" quotePrefix="1">
      <alignment horizontal="center" vertical="center"/>
      <protection hidden="1"/>
    </xf>
    <xf numFmtId="9" fontId="11" fillId="0" borderId="1" xfId="19" applyFont="1" applyBorder="1" applyAlignment="1" applyProtection="1">
      <alignment vertical="center"/>
      <protection hidden="1"/>
    </xf>
    <xf numFmtId="3" fontId="11" fillId="0" borderId="1" xfId="0" applyNumberFormat="1" applyFont="1" applyBorder="1" applyAlignment="1" applyProtection="1">
      <alignment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3" fontId="11" fillId="0" borderId="1" xfId="0" applyNumberFormat="1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28575</xdr:rowOff>
    </xdr:from>
    <xdr:to>
      <xdr:col>0</xdr:col>
      <xdr:colOff>714375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85775" y="4286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485775</xdr:colOff>
      <xdr:row>3</xdr:row>
      <xdr:rowOff>28575</xdr:rowOff>
    </xdr:from>
    <xdr:to>
      <xdr:col>0</xdr:col>
      <xdr:colOff>714375</xdr:colOff>
      <xdr:row>3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485775" y="6191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4</xdr:row>
      <xdr:rowOff>28575</xdr:rowOff>
    </xdr:from>
    <xdr:to>
      <xdr:col>0</xdr:col>
      <xdr:colOff>714375</xdr:colOff>
      <xdr:row>4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485775" y="8096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47625</xdr:rowOff>
    </xdr:from>
    <xdr:to>
      <xdr:col>2</xdr:col>
      <xdr:colOff>457200</xdr:colOff>
      <xdr:row>14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1895475" y="36480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14</xdr:row>
      <xdr:rowOff>38100</xdr:rowOff>
    </xdr:from>
    <xdr:to>
      <xdr:col>6</xdr:col>
      <xdr:colOff>419100</xdr:colOff>
      <xdr:row>14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4295775" y="363855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28575</xdr:rowOff>
    </xdr:from>
    <xdr:to>
      <xdr:col>2</xdr:col>
      <xdr:colOff>609600</xdr:colOff>
      <xdr:row>24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76475" y="57435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28575</xdr:rowOff>
    </xdr:from>
    <xdr:to>
      <xdr:col>2</xdr:col>
      <xdr:colOff>609600</xdr:colOff>
      <xdr:row>24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276475" y="57435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24</xdr:row>
      <xdr:rowOff>47625</xdr:rowOff>
    </xdr:from>
    <xdr:to>
      <xdr:col>6</xdr:col>
      <xdr:colOff>428625</xdr:colOff>
      <xdr:row>24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4305300" y="5762625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47625</xdr:rowOff>
    </xdr:from>
    <xdr:to>
      <xdr:col>4</xdr:col>
      <xdr:colOff>504825</xdr:colOff>
      <xdr:row>24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162300" y="5762625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24</xdr:row>
      <xdr:rowOff>28575</xdr:rowOff>
    </xdr:from>
    <xdr:to>
      <xdr:col>2</xdr:col>
      <xdr:colOff>447675</xdr:colOff>
      <xdr:row>24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1885950" y="57435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24</xdr:row>
      <xdr:rowOff>28575</xdr:rowOff>
    </xdr:from>
    <xdr:to>
      <xdr:col>0</xdr:col>
      <xdr:colOff>762000</xdr:colOff>
      <xdr:row>24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533400" y="57435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26</xdr:row>
      <xdr:rowOff>66675</xdr:rowOff>
    </xdr:from>
    <xdr:to>
      <xdr:col>6</xdr:col>
      <xdr:colOff>485775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62450" y="6162675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28575</xdr:rowOff>
    </xdr:from>
    <xdr:to>
      <xdr:col>4</xdr:col>
      <xdr:colOff>495300</xdr:colOff>
      <xdr:row>26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3152775" y="612457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26</xdr:row>
      <xdr:rowOff>47625</xdr:rowOff>
    </xdr:from>
    <xdr:to>
      <xdr:col>2</xdr:col>
      <xdr:colOff>457200</xdr:colOff>
      <xdr:row>26</xdr:row>
      <xdr:rowOff>190500</xdr:rowOff>
    </xdr:to>
    <xdr:sp>
      <xdr:nvSpPr>
        <xdr:cNvPr id="14" name="Rectangle 14"/>
        <xdr:cNvSpPr>
          <a:spLocks/>
        </xdr:cNvSpPr>
      </xdr:nvSpPr>
      <xdr:spPr>
        <a:xfrm>
          <a:off x="1895475" y="6143625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26</xdr:row>
      <xdr:rowOff>47625</xdr:rowOff>
    </xdr:from>
    <xdr:to>
      <xdr:col>0</xdr:col>
      <xdr:colOff>723900</xdr:colOff>
      <xdr:row>26</xdr:row>
      <xdr:rowOff>190500</xdr:rowOff>
    </xdr:to>
    <xdr:sp>
      <xdr:nvSpPr>
        <xdr:cNvPr id="15" name="Rectangle 15"/>
        <xdr:cNvSpPr>
          <a:spLocks/>
        </xdr:cNvSpPr>
      </xdr:nvSpPr>
      <xdr:spPr>
        <a:xfrm>
          <a:off x="495300" y="6143625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37</xdr:row>
      <xdr:rowOff>28575</xdr:rowOff>
    </xdr:from>
    <xdr:to>
      <xdr:col>0</xdr:col>
      <xdr:colOff>847725</xdr:colOff>
      <xdr:row>37</xdr:row>
      <xdr:rowOff>190500</xdr:rowOff>
    </xdr:to>
    <xdr:sp>
      <xdr:nvSpPr>
        <xdr:cNvPr id="16" name="Rectangle 16"/>
        <xdr:cNvSpPr>
          <a:spLocks/>
        </xdr:cNvSpPr>
      </xdr:nvSpPr>
      <xdr:spPr>
        <a:xfrm>
          <a:off x="619125" y="821055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35</xdr:row>
      <xdr:rowOff>9525</xdr:rowOff>
    </xdr:from>
    <xdr:to>
      <xdr:col>0</xdr:col>
      <xdr:colOff>828675</xdr:colOff>
      <xdr:row>35</xdr:row>
      <xdr:rowOff>190500</xdr:rowOff>
    </xdr:to>
    <xdr:sp>
      <xdr:nvSpPr>
        <xdr:cNvPr id="17" name="Rectangle 17"/>
        <xdr:cNvSpPr>
          <a:spLocks/>
        </xdr:cNvSpPr>
      </xdr:nvSpPr>
      <xdr:spPr>
        <a:xfrm>
          <a:off x="600075" y="78105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35</xdr:row>
      <xdr:rowOff>28575</xdr:rowOff>
    </xdr:from>
    <xdr:to>
      <xdr:col>6</xdr:col>
      <xdr:colOff>428625</xdr:colOff>
      <xdr:row>35</xdr:row>
      <xdr:rowOff>190500</xdr:rowOff>
    </xdr:to>
    <xdr:sp>
      <xdr:nvSpPr>
        <xdr:cNvPr id="18" name="Rectangle 18"/>
        <xdr:cNvSpPr>
          <a:spLocks/>
        </xdr:cNvSpPr>
      </xdr:nvSpPr>
      <xdr:spPr>
        <a:xfrm>
          <a:off x="4305300" y="782955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37</xdr:row>
      <xdr:rowOff>38100</xdr:rowOff>
    </xdr:from>
    <xdr:to>
      <xdr:col>2</xdr:col>
      <xdr:colOff>457200</xdr:colOff>
      <xdr:row>37</xdr:row>
      <xdr:rowOff>190500</xdr:rowOff>
    </xdr:to>
    <xdr:sp>
      <xdr:nvSpPr>
        <xdr:cNvPr id="19" name="Rectangle 19"/>
        <xdr:cNvSpPr>
          <a:spLocks/>
        </xdr:cNvSpPr>
      </xdr:nvSpPr>
      <xdr:spPr>
        <a:xfrm>
          <a:off x="1895475" y="82200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35</xdr:row>
      <xdr:rowOff>28575</xdr:rowOff>
    </xdr:from>
    <xdr:to>
      <xdr:col>4</xdr:col>
      <xdr:colOff>447675</xdr:colOff>
      <xdr:row>35</xdr:row>
      <xdr:rowOff>190500</xdr:rowOff>
    </xdr:to>
    <xdr:sp>
      <xdr:nvSpPr>
        <xdr:cNvPr id="20" name="Rectangle 20"/>
        <xdr:cNvSpPr>
          <a:spLocks/>
        </xdr:cNvSpPr>
      </xdr:nvSpPr>
      <xdr:spPr>
        <a:xfrm>
          <a:off x="3105150" y="7829550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37</xdr:row>
      <xdr:rowOff>47625</xdr:rowOff>
    </xdr:from>
    <xdr:to>
      <xdr:col>4</xdr:col>
      <xdr:colOff>457200</xdr:colOff>
      <xdr:row>37</xdr:row>
      <xdr:rowOff>190500</xdr:rowOff>
    </xdr:to>
    <xdr:sp>
      <xdr:nvSpPr>
        <xdr:cNvPr id="21" name="Rectangle 21"/>
        <xdr:cNvSpPr>
          <a:spLocks/>
        </xdr:cNvSpPr>
      </xdr:nvSpPr>
      <xdr:spPr>
        <a:xfrm>
          <a:off x="3114675" y="8229600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37</xdr:row>
      <xdr:rowOff>38100</xdr:rowOff>
    </xdr:from>
    <xdr:to>
      <xdr:col>6</xdr:col>
      <xdr:colOff>419100</xdr:colOff>
      <xdr:row>37</xdr:row>
      <xdr:rowOff>190500</xdr:rowOff>
    </xdr:to>
    <xdr:sp>
      <xdr:nvSpPr>
        <xdr:cNvPr id="22" name="Rectangle 22"/>
        <xdr:cNvSpPr>
          <a:spLocks/>
        </xdr:cNvSpPr>
      </xdr:nvSpPr>
      <xdr:spPr>
        <a:xfrm>
          <a:off x="4295775" y="82200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38100</xdr:rowOff>
    </xdr:from>
    <xdr:to>
      <xdr:col>2</xdr:col>
      <xdr:colOff>485775</xdr:colOff>
      <xdr:row>35</xdr:row>
      <xdr:rowOff>190500</xdr:rowOff>
    </xdr:to>
    <xdr:sp>
      <xdr:nvSpPr>
        <xdr:cNvPr id="23" name="Rectangle 23"/>
        <xdr:cNvSpPr>
          <a:spLocks/>
        </xdr:cNvSpPr>
      </xdr:nvSpPr>
      <xdr:spPr>
        <a:xfrm>
          <a:off x="1924050" y="78390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48</xdr:row>
      <xdr:rowOff>38100</xdr:rowOff>
    </xdr:from>
    <xdr:to>
      <xdr:col>6</xdr:col>
      <xdr:colOff>466725</xdr:colOff>
      <xdr:row>48</xdr:row>
      <xdr:rowOff>190500</xdr:rowOff>
    </xdr:to>
    <xdr:sp>
      <xdr:nvSpPr>
        <xdr:cNvPr id="24" name="Rectangle 24"/>
        <xdr:cNvSpPr>
          <a:spLocks/>
        </xdr:cNvSpPr>
      </xdr:nvSpPr>
      <xdr:spPr>
        <a:xfrm>
          <a:off x="4343400" y="103060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28575</xdr:rowOff>
    </xdr:from>
    <xdr:to>
      <xdr:col>2</xdr:col>
      <xdr:colOff>333375</xdr:colOff>
      <xdr:row>48</xdr:row>
      <xdr:rowOff>190500</xdr:rowOff>
    </xdr:to>
    <xdr:sp>
      <xdr:nvSpPr>
        <xdr:cNvPr id="25" name="Rectangle 25"/>
        <xdr:cNvSpPr>
          <a:spLocks/>
        </xdr:cNvSpPr>
      </xdr:nvSpPr>
      <xdr:spPr>
        <a:xfrm>
          <a:off x="1771650" y="102965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46</xdr:row>
      <xdr:rowOff>38100</xdr:rowOff>
    </xdr:from>
    <xdr:to>
      <xdr:col>4</xdr:col>
      <xdr:colOff>457200</xdr:colOff>
      <xdr:row>46</xdr:row>
      <xdr:rowOff>190500</xdr:rowOff>
    </xdr:to>
    <xdr:sp>
      <xdr:nvSpPr>
        <xdr:cNvPr id="26" name="Rectangle 26"/>
        <xdr:cNvSpPr>
          <a:spLocks/>
        </xdr:cNvSpPr>
      </xdr:nvSpPr>
      <xdr:spPr>
        <a:xfrm>
          <a:off x="3114675" y="99250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46</xdr:row>
      <xdr:rowOff>47625</xdr:rowOff>
    </xdr:from>
    <xdr:to>
      <xdr:col>6</xdr:col>
      <xdr:colOff>485775</xdr:colOff>
      <xdr:row>46</xdr:row>
      <xdr:rowOff>190500</xdr:rowOff>
    </xdr:to>
    <xdr:sp>
      <xdr:nvSpPr>
        <xdr:cNvPr id="27" name="Rectangle 27"/>
        <xdr:cNvSpPr>
          <a:spLocks/>
        </xdr:cNvSpPr>
      </xdr:nvSpPr>
      <xdr:spPr>
        <a:xfrm>
          <a:off x="4362450" y="9934575"/>
          <a:ext cx="228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48</xdr:row>
      <xdr:rowOff>28575</xdr:rowOff>
    </xdr:from>
    <xdr:to>
      <xdr:col>0</xdr:col>
      <xdr:colOff>876300</xdr:colOff>
      <xdr:row>48</xdr:row>
      <xdr:rowOff>190500</xdr:rowOff>
    </xdr:to>
    <xdr:sp>
      <xdr:nvSpPr>
        <xdr:cNvPr id="28" name="Rectangle 28"/>
        <xdr:cNvSpPr>
          <a:spLocks/>
        </xdr:cNvSpPr>
      </xdr:nvSpPr>
      <xdr:spPr>
        <a:xfrm>
          <a:off x="647700" y="102965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46</xdr:row>
      <xdr:rowOff>28575</xdr:rowOff>
    </xdr:from>
    <xdr:to>
      <xdr:col>0</xdr:col>
      <xdr:colOff>866775</xdr:colOff>
      <xdr:row>46</xdr:row>
      <xdr:rowOff>190500</xdr:rowOff>
    </xdr:to>
    <xdr:sp>
      <xdr:nvSpPr>
        <xdr:cNvPr id="29" name="Rectangle 29"/>
        <xdr:cNvSpPr>
          <a:spLocks/>
        </xdr:cNvSpPr>
      </xdr:nvSpPr>
      <xdr:spPr>
        <a:xfrm>
          <a:off x="638175" y="99155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46</xdr:row>
      <xdr:rowOff>28575</xdr:rowOff>
    </xdr:from>
    <xdr:to>
      <xdr:col>2</xdr:col>
      <xdr:colOff>314325</xdr:colOff>
      <xdr:row>46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1752600" y="99155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38100</xdr:rowOff>
    </xdr:from>
    <xdr:to>
      <xdr:col>4</xdr:col>
      <xdr:colOff>447675</xdr:colOff>
      <xdr:row>48</xdr:row>
      <xdr:rowOff>190500</xdr:rowOff>
    </xdr:to>
    <xdr:sp>
      <xdr:nvSpPr>
        <xdr:cNvPr id="31" name="Rectangle 31"/>
        <xdr:cNvSpPr>
          <a:spLocks/>
        </xdr:cNvSpPr>
      </xdr:nvSpPr>
      <xdr:spPr>
        <a:xfrm>
          <a:off x="3105150" y="103060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75" zoomScaleNormal="60" zoomScaleSheetLayoutView="75" workbookViewId="0" topLeftCell="A30">
      <selection activeCell="A30" sqref="A1:IV16384"/>
    </sheetView>
  </sheetViews>
  <sheetFormatPr defaultColWidth="9.140625" defaultRowHeight="12.75"/>
  <cols>
    <col min="1" max="1" width="21.7109375" style="95" bestFit="1" customWidth="1"/>
    <col min="2" max="2" width="13.28125" style="95" customWidth="1"/>
    <col min="3" max="3" width="71.421875" style="95" customWidth="1"/>
    <col min="4" max="6" width="23.28125" style="95" customWidth="1"/>
    <col min="7" max="7" width="23.140625" style="95" customWidth="1"/>
    <col min="8" max="8" width="26.421875" style="95" bestFit="1" customWidth="1"/>
    <col min="9" max="9" width="9.140625" style="95" customWidth="1"/>
    <col min="10" max="10" width="13.140625" style="95" bestFit="1" customWidth="1"/>
    <col min="11" max="16384" width="9.140625" style="95" customWidth="1"/>
  </cols>
  <sheetData>
    <row r="1" spans="1:8" ht="30" customHeight="1">
      <c r="A1" s="90" t="s">
        <v>25</v>
      </c>
      <c r="B1" s="91"/>
      <c r="C1" s="92" t="s">
        <v>115</v>
      </c>
      <c r="D1" s="93"/>
      <c r="E1" s="93"/>
      <c r="F1" s="93"/>
      <c r="G1" s="93"/>
      <c r="H1" s="94"/>
    </row>
    <row r="2" spans="1:8" ht="42.75" customHeight="1">
      <c r="A2" s="90" t="s">
        <v>26</v>
      </c>
      <c r="B2" s="91"/>
      <c r="C2" s="92" t="s">
        <v>81</v>
      </c>
      <c r="D2" s="93"/>
      <c r="E2" s="93"/>
      <c r="F2" s="93"/>
      <c r="G2" s="93"/>
      <c r="H2" s="94"/>
    </row>
    <row r="3" spans="1:8" ht="18" customHeight="1">
      <c r="A3" s="96" t="s">
        <v>1</v>
      </c>
      <c r="B3" s="96"/>
      <c r="C3" s="96"/>
      <c r="D3" s="97" t="s">
        <v>2</v>
      </c>
      <c r="E3" s="98" t="s">
        <v>67</v>
      </c>
      <c r="F3" s="98"/>
      <c r="G3" s="98" t="s">
        <v>3</v>
      </c>
      <c r="H3" s="98"/>
    </row>
    <row r="4" spans="1:8" ht="29.25" customHeight="1">
      <c r="A4" s="99" t="s">
        <v>68</v>
      </c>
      <c r="B4" s="99"/>
      <c r="C4" s="99"/>
      <c r="D4" s="100" t="s">
        <v>72</v>
      </c>
      <c r="E4" s="101">
        <v>10509</v>
      </c>
      <c r="F4" s="102"/>
      <c r="G4" s="101">
        <v>21319</v>
      </c>
      <c r="H4" s="102"/>
    </row>
    <row r="5" spans="1:8" ht="29.25" customHeight="1">
      <c r="A5" s="99" t="s">
        <v>82</v>
      </c>
      <c r="B5" s="99"/>
      <c r="C5" s="99"/>
      <c r="D5" s="100" t="s">
        <v>83</v>
      </c>
      <c r="E5" s="103" t="s">
        <v>84</v>
      </c>
      <c r="F5" s="104"/>
      <c r="G5" s="103">
        <v>40</v>
      </c>
      <c r="H5" s="104"/>
    </row>
    <row r="6" spans="1:8" ht="15">
      <c r="A6" s="105" t="s">
        <v>69</v>
      </c>
      <c r="B6" s="105"/>
      <c r="C6" s="105"/>
      <c r="D6" s="106">
        <v>2004</v>
      </c>
      <c r="E6" s="106">
        <v>2005</v>
      </c>
      <c r="F6" s="106">
        <v>2006</v>
      </c>
      <c r="G6" s="106">
        <v>2007</v>
      </c>
      <c r="H6" s="106" t="s">
        <v>4</v>
      </c>
    </row>
    <row r="7" spans="1:10" ht="24" customHeight="1">
      <c r="A7" s="105"/>
      <c r="B7" s="105"/>
      <c r="C7" s="105"/>
      <c r="D7" s="107">
        <f>SUM(D85+D106)</f>
        <v>11221537</v>
      </c>
      <c r="E7" s="107">
        <f>SUM(E85+E106)</f>
        <v>16713184</v>
      </c>
      <c r="F7" s="107">
        <f>SUM(F85+F106)</f>
        <v>24609715</v>
      </c>
      <c r="G7" s="107">
        <f>SUM(G85+G106)</f>
        <v>35683841</v>
      </c>
      <c r="H7" s="107">
        <f>SUM(H85+H106)</f>
        <v>88228277</v>
      </c>
      <c r="J7" s="108"/>
    </row>
    <row r="8" spans="1:8" ht="9.75" customHeight="1">
      <c r="A8" s="109"/>
      <c r="B8" s="110"/>
      <c r="C8" s="110"/>
      <c r="D8" s="110"/>
      <c r="E8" s="110"/>
      <c r="F8" s="110"/>
      <c r="G8" s="110"/>
      <c r="H8" s="110"/>
    </row>
    <row r="9" spans="1:10" ht="15">
      <c r="A9" s="111" t="s">
        <v>5</v>
      </c>
      <c r="B9" s="111"/>
      <c r="C9" s="111"/>
      <c r="D9" s="112">
        <v>2004</v>
      </c>
      <c r="E9" s="112">
        <v>2005</v>
      </c>
      <c r="F9" s="112">
        <v>2006</v>
      </c>
      <c r="G9" s="112">
        <v>2007</v>
      </c>
      <c r="H9" s="112" t="s">
        <v>4</v>
      </c>
      <c r="J9" s="108"/>
    </row>
    <row r="10" spans="1:8" ht="15">
      <c r="A10" s="111"/>
      <c r="B10" s="111"/>
      <c r="C10" s="111"/>
      <c r="D10" s="112" t="s">
        <v>27</v>
      </c>
      <c r="E10" s="112" t="s">
        <v>27</v>
      </c>
      <c r="F10" s="112" t="s">
        <v>27</v>
      </c>
      <c r="G10" s="112" t="s">
        <v>27</v>
      </c>
      <c r="H10" s="112" t="s">
        <v>27</v>
      </c>
    </row>
    <row r="11" spans="1:8" ht="19.5" customHeight="1">
      <c r="A11" s="113" t="s">
        <v>22</v>
      </c>
      <c r="B11" s="114" t="s">
        <v>85</v>
      </c>
      <c r="C11" s="114"/>
      <c r="D11" s="115">
        <v>43</v>
      </c>
      <c r="E11" s="115">
        <v>61</v>
      </c>
      <c r="F11" s="115">
        <v>102</v>
      </c>
      <c r="G11" s="115">
        <v>160</v>
      </c>
      <c r="H11" s="115">
        <f>SUM($D11+$E11+$F11+$G11)</f>
        <v>366</v>
      </c>
    </row>
    <row r="12" spans="1:8" ht="21" customHeight="1">
      <c r="A12" s="116" t="s">
        <v>28</v>
      </c>
      <c r="B12" s="117" t="s">
        <v>70</v>
      </c>
      <c r="C12" s="117"/>
      <c r="D12" s="115"/>
      <c r="E12" s="115"/>
      <c r="F12" s="115"/>
      <c r="G12" s="115"/>
      <c r="H12" s="115"/>
    </row>
    <row r="13" spans="1:8" ht="21" customHeight="1">
      <c r="A13" s="113" t="s">
        <v>29</v>
      </c>
      <c r="B13" s="117" t="s">
        <v>71</v>
      </c>
      <c r="C13" s="117"/>
      <c r="D13" s="118">
        <v>1071429</v>
      </c>
      <c r="E13" s="118">
        <v>1800000</v>
      </c>
      <c r="F13" s="118">
        <v>3103650</v>
      </c>
      <c r="G13" s="118">
        <v>5164474</v>
      </c>
      <c r="H13" s="119">
        <f>SUM(D13:G13)</f>
        <v>11139553</v>
      </c>
    </row>
    <row r="14" spans="1:8" ht="21" customHeight="1">
      <c r="A14" s="116" t="s">
        <v>2</v>
      </c>
      <c r="B14" s="120" t="s">
        <v>72</v>
      </c>
      <c r="C14" s="120"/>
      <c r="D14" s="118"/>
      <c r="E14" s="118"/>
      <c r="F14" s="118"/>
      <c r="G14" s="118"/>
      <c r="H14" s="119"/>
    </row>
    <row r="15" spans="1:8" ht="21" customHeight="1">
      <c r="A15" s="116" t="s">
        <v>23</v>
      </c>
      <c r="B15" s="120" t="s">
        <v>24</v>
      </c>
      <c r="C15" s="121"/>
      <c r="D15" s="122"/>
      <c r="E15" s="122"/>
      <c r="F15" s="122"/>
      <c r="G15" s="122"/>
      <c r="H15" s="122"/>
    </row>
    <row r="16" spans="1:8" ht="9.75" customHeight="1">
      <c r="A16" s="110"/>
      <c r="B16" s="110"/>
      <c r="C16" s="110"/>
      <c r="D16" s="110"/>
      <c r="E16" s="110"/>
      <c r="F16" s="110"/>
      <c r="G16" s="110"/>
      <c r="H16" s="110"/>
    </row>
    <row r="17" spans="1:8" ht="21" customHeight="1">
      <c r="A17" s="113" t="s">
        <v>22</v>
      </c>
      <c r="B17" s="117" t="s">
        <v>117</v>
      </c>
      <c r="C17" s="117"/>
      <c r="D17" s="115">
        <v>56</v>
      </c>
      <c r="E17" s="115">
        <v>60</v>
      </c>
      <c r="F17" s="115">
        <v>75</v>
      </c>
      <c r="G17" s="115">
        <v>85</v>
      </c>
      <c r="H17" s="115">
        <f>SUM(D17:G17)</f>
        <v>276</v>
      </c>
    </row>
    <row r="18" spans="1:8" ht="19.5" customHeight="1">
      <c r="A18" s="116" t="s">
        <v>28</v>
      </c>
      <c r="B18" s="117" t="s">
        <v>118</v>
      </c>
      <c r="C18" s="117"/>
      <c r="D18" s="115"/>
      <c r="E18" s="115"/>
      <c r="F18" s="115"/>
      <c r="G18" s="115"/>
      <c r="H18" s="115"/>
    </row>
    <row r="19" spans="1:8" ht="21" customHeight="1">
      <c r="A19" s="113" t="s">
        <v>29</v>
      </c>
      <c r="B19" s="117" t="s">
        <v>71</v>
      </c>
      <c r="C19" s="117"/>
      <c r="D19" s="119">
        <v>833333</v>
      </c>
      <c r="E19" s="119">
        <v>1400000</v>
      </c>
      <c r="F19" s="119">
        <v>2413950</v>
      </c>
      <c r="G19" s="119">
        <v>4016813</v>
      </c>
      <c r="H19" s="119">
        <f>SUM(D19:G19)</f>
        <v>8664096</v>
      </c>
    </row>
    <row r="20" spans="1:8" ht="21" customHeight="1">
      <c r="A20" s="116" t="s">
        <v>2</v>
      </c>
      <c r="B20" s="123" t="s">
        <v>72</v>
      </c>
      <c r="C20" s="123"/>
      <c r="D20" s="119"/>
      <c r="E20" s="119"/>
      <c r="F20" s="119"/>
      <c r="G20" s="119"/>
      <c r="H20" s="119"/>
    </row>
    <row r="21" spans="1:8" ht="21" customHeight="1">
      <c r="A21" s="116" t="s">
        <v>23</v>
      </c>
      <c r="B21" s="123" t="s">
        <v>24</v>
      </c>
      <c r="C21" s="121"/>
      <c r="D21" s="122"/>
      <c r="E21" s="122"/>
      <c r="F21" s="122"/>
      <c r="G21" s="122"/>
      <c r="H21" s="122"/>
    </row>
    <row r="22" spans="1:8" ht="9.75" customHeight="1">
      <c r="A22" s="110"/>
      <c r="B22" s="110"/>
      <c r="C22" s="110"/>
      <c r="D22" s="110"/>
      <c r="E22" s="110"/>
      <c r="F22" s="110"/>
      <c r="G22" s="110"/>
      <c r="H22" s="110"/>
    </row>
    <row r="23" spans="1:8" ht="27" customHeight="1">
      <c r="A23" s="113" t="s">
        <v>22</v>
      </c>
      <c r="B23" s="117" t="s">
        <v>77</v>
      </c>
      <c r="C23" s="117"/>
      <c r="D23" s="124">
        <v>14</v>
      </c>
      <c r="E23" s="125">
        <v>20</v>
      </c>
      <c r="F23" s="115">
        <v>30</v>
      </c>
      <c r="G23" s="115">
        <v>40</v>
      </c>
      <c r="H23" s="115">
        <f>SUM(D23:G23)</f>
        <v>104</v>
      </c>
    </row>
    <row r="24" spans="1:8" ht="21" customHeight="1">
      <c r="A24" s="116" t="s">
        <v>28</v>
      </c>
      <c r="B24" s="117" t="s">
        <v>119</v>
      </c>
      <c r="C24" s="117"/>
      <c r="D24" s="115"/>
      <c r="E24" s="125"/>
      <c r="F24" s="115"/>
      <c r="G24" s="115"/>
      <c r="H24" s="115"/>
    </row>
    <row r="25" spans="1:8" ht="21" customHeight="1">
      <c r="A25" s="113" t="s">
        <v>29</v>
      </c>
      <c r="B25" s="117" t="s">
        <v>71</v>
      </c>
      <c r="C25" s="117"/>
      <c r="D25" s="119">
        <v>297619</v>
      </c>
      <c r="E25" s="119">
        <v>500000</v>
      </c>
      <c r="F25" s="119">
        <v>862125</v>
      </c>
      <c r="G25" s="119">
        <v>1434576</v>
      </c>
      <c r="H25" s="119">
        <f>SUM(D25:G25)</f>
        <v>3094320</v>
      </c>
    </row>
    <row r="26" spans="1:8" ht="21" customHeight="1">
      <c r="A26" s="116" t="s">
        <v>2</v>
      </c>
      <c r="B26" s="120" t="s">
        <v>72</v>
      </c>
      <c r="C26" s="120"/>
      <c r="D26" s="119"/>
      <c r="E26" s="119"/>
      <c r="F26" s="119"/>
      <c r="G26" s="119"/>
      <c r="H26" s="119"/>
    </row>
    <row r="27" spans="1:8" ht="21" customHeight="1">
      <c r="A27" s="116" t="s">
        <v>23</v>
      </c>
      <c r="B27" s="120" t="s">
        <v>24</v>
      </c>
      <c r="C27" s="121"/>
      <c r="D27" s="122"/>
      <c r="E27" s="122"/>
      <c r="F27" s="122"/>
      <c r="G27" s="122"/>
      <c r="H27" s="122"/>
    </row>
    <row r="28" spans="1:8" ht="9.7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21" customHeight="1">
      <c r="A29" s="113" t="s">
        <v>22</v>
      </c>
      <c r="B29" s="117" t="s">
        <v>73</v>
      </c>
      <c r="C29" s="117"/>
      <c r="D29" s="115">
        <v>10</v>
      </c>
      <c r="E29" s="115">
        <v>15</v>
      </c>
      <c r="F29" s="115">
        <v>20</v>
      </c>
      <c r="G29" s="115">
        <v>30</v>
      </c>
      <c r="H29" s="115">
        <f>SUM(D29:G29)</f>
        <v>75</v>
      </c>
    </row>
    <row r="30" spans="1:8" ht="21" customHeight="1">
      <c r="A30" s="116" t="s">
        <v>28</v>
      </c>
      <c r="B30" s="117" t="s">
        <v>74</v>
      </c>
      <c r="C30" s="117"/>
      <c r="D30" s="115"/>
      <c r="E30" s="115"/>
      <c r="F30" s="115"/>
      <c r="G30" s="115"/>
      <c r="H30" s="115"/>
    </row>
    <row r="31" spans="1:8" ht="21" customHeight="1">
      <c r="A31" s="113" t="s">
        <v>29</v>
      </c>
      <c r="B31" s="117" t="s">
        <v>71</v>
      </c>
      <c r="C31" s="117"/>
      <c r="D31" s="119">
        <v>59524</v>
      </c>
      <c r="E31" s="119">
        <v>100000</v>
      </c>
      <c r="F31" s="119">
        <v>172425</v>
      </c>
      <c r="G31" s="119">
        <v>286915</v>
      </c>
      <c r="H31" s="119">
        <f>SUM(D31:G31)</f>
        <v>618864</v>
      </c>
    </row>
    <row r="32" spans="1:8" ht="21" customHeight="1">
      <c r="A32" s="116" t="s">
        <v>2</v>
      </c>
      <c r="B32" s="123" t="s">
        <v>72</v>
      </c>
      <c r="C32" s="123"/>
      <c r="D32" s="119"/>
      <c r="E32" s="119"/>
      <c r="F32" s="119"/>
      <c r="G32" s="119"/>
      <c r="H32" s="119"/>
    </row>
    <row r="33" spans="1:8" ht="15.75" customHeight="1" hidden="1" thickBot="1">
      <c r="A33" s="126" t="s">
        <v>30</v>
      </c>
      <c r="B33" s="126"/>
      <c r="C33" s="126"/>
      <c r="D33" s="122"/>
      <c r="E33" s="122"/>
      <c r="F33" s="122"/>
      <c r="G33" s="122"/>
      <c r="H33" s="122"/>
    </row>
    <row r="34" spans="1:8" ht="15.75" customHeight="1" hidden="1" thickBot="1">
      <c r="A34" s="126" t="s">
        <v>31</v>
      </c>
      <c r="B34" s="126"/>
      <c r="C34" s="126"/>
      <c r="D34" s="122"/>
      <c r="E34" s="122"/>
      <c r="F34" s="122"/>
      <c r="G34" s="122"/>
      <c r="H34" s="122"/>
    </row>
    <row r="35" spans="1:8" ht="21" customHeight="1">
      <c r="A35" s="113" t="s">
        <v>23</v>
      </c>
      <c r="B35" s="127" t="s">
        <v>24</v>
      </c>
      <c r="C35" s="127"/>
      <c r="D35" s="122"/>
      <c r="E35" s="122"/>
      <c r="F35" s="122"/>
      <c r="G35" s="122"/>
      <c r="H35" s="122"/>
    </row>
    <row r="36" spans="1:8" ht="9.75" customHeight="1">
      <c r="A36" s="128"/>
      <c r="B36" s="128"/>
      <c r="C36" s="128"/>
      <c r="D36" s="128"/>
      <c r="E36" s="128"/>
      <c r="F36" s="128"/>
      <c r="G36" s="128"/>
      <c r="H36" s="128"/>
    </row>
    <row r="37" spans="1:8" ht="21" customHeight="1">
      <c r="A37" s="129" t="s">
        <v>22</v>
      </c>
      <c r="B37" s="130" t="s">
        <v>75</v>
      </c>
      <c r="C37" s="130"/>
      <c r="D37" s="131">
        <v>5</v>
      </c>
      <c r="E37" s="131">
        <v>8</v>
      </c>
      <c r="F37" s="132">
        <v>12</v>
      </c>
      <c r="G37" s="132">
        <v>22</v>
      </c>
      <c r="H37" s="133">
        <f>SUM(D37:G38)</f>
        <v>47</v>
      </c>
    </row>
    <row r="38" spans="1:8" ht="19.5" customHeight="1">
      <c r="A38" s="113" t="s">
        <v>28</v>
      </c>
      <c r="B38" s="130" t="s">
        <v>120</v>
      </c>
      <c r="C38" s="130"/>
      <c r="D38" s="131"/>
      <c r="E38" s="131"/>
      <c r="F38" s="132"/>
      <c r="G38" s="132"/>
      <c r="H38" s="134"/>
    </row>
    <row r="39" spans="1:8" ht="21" customHeight="1">
      <c r="A39" s="129" t="s">
        <v>29</v>
      </c>
      <c r="B39" s="130" t="s">
        <v>71</v>
      </c>
      <c r="C39" s="130"/>
      <c r="D39" s="135">
        <v>89286</v>
      </c>
      <c r="E39" s="135">
        <v>150000</v>
      </c>
      <c r="F39" s="135">
        <v>258637</v>
      </c>
      <c r="G39" s="135">
        <v>430373</v>
      </c>
      <c r="H39" s="135">
        <f>SUM(D39:G41)</f>
        <v>928296</v>
      </c>
    </row>
    <row r="40" spans="1:8" ht="21" customHeight="1">
      <c r="A40" s="113" t="s">
        <v>2</v>
      </c>
      <c r="B40" s="130" t="s">
        <v>72</v>
      </c>
      <c r="C40" s="130"/>
      <c r="D40" s="135"/>
      <c r="E40" s="135"/>
      <c r="F40" s="135"/>
      <c r="G40" s="135"/>
      <c r="H40" s="134"/>
    </row>
    <row r="41" spans="1:8" ht="21" customHeight="1">
      <c r="A41" s="113" t="s">
        <v>23</v>
      </c>
      <c r="B41" s="117" t="s">
        <v>24</v>
      </c>
      <c r="C41" s="121"/>
      <c r="D41" s="122"/>
      <c r="E41" s="122"/>
      <c r="F41" s="122"/>
      <c r="G41" s="122"/>
      <c r="H41" s="134"/>
    </row>
    <row r="42" spans="1:8" ht="9.75" customHeight="1">
      <c r="A42" s="128"/>
      <c r="B42" s="128"/>
      <c r="C42" s="128"/>
      <c r="D42" s="128"/>
      <c r="E42" s="128"/>
      <c r="F42" s="128"/>
      <c r="G42" s="128"/>
      <c r="H42" s="128"/>
    </row>
    <row r="43" spans="1:8" ht="21" customHeight="1">
      <c r="A43" s="129" t="s">
        <v>22</v>
      </c>
      <c r="B43" s="136" t="s">
        <v>76</v>
      </c>
      <c r="C43" s="136"/>
      <c r="D43" s="131">
        <f>18</f>
        <v>18</v>
      </c>
      <c r="E43" s="132">
        <v>25</v>
      </c>
      <c r="F43" s="132">
        <v>40</v>
      </c>
      <c r="G43" s="132">
        <v>70</v>
      </c>
      <c r="H43" s="133">
        <f>SUM(D43:G44)</f>
        <v>153</v>
      </c>
    </row>
    <row r="44" spans="1:8" ht="33" customHeight="1">
      <c r="A44" s="113" t="s">
        <v>28</v>
      </c>
      <c r="B44" s="117" t="s">
        <v>86</v>
      </c>
      <c r="C44" s="117"/>
      <c r="D44" s="131"/>
      <c r="E44" s="132"/>
      <c r="F44" s="132"/>
      <c r="G44" s="132"/>
      <c r="H44" s="122"/>
    </row>
    <row r="45" spans="1:8" ht="21" customHeight="1">
      <c r="A45" s="129" t="s">
        <v>29</v>
      </c>
      <c r="B45" s="130" t="s">
        <v>71</v>
      </c>
      <c r="C45" s="130"/>
      <c r="D45" s="135">
        <v>1738341</v>
      </c>
      <c r="E45" s="135">
        <v>2920413</v>
      </c>
      <c r="F45" s="135">
        <v>5035522</v>
      </c>
      <c r="G45" s="135">
        <v>8379109</v>
      </c>
      <c r="H45" s="135">
        <f>SUM(D45:G47)</f>
        <v>18073385</v>
      </c>
    </row>
    <row r="46" spans="1:8" ht="21" customHeight="1">
      <c r="A46" s="113" t="s">
        <v>2</v>
      </c>
      <c r="B46" s="130" t="s">
        <v>72</v>
      </c>
      <c r="C46" s="130"/>
      <c r="D46" s="135"/>
      <c r="E46" s="135"/>
      <c r="F46" s="135"/>
      <c r="G46" s="135"/>
      <c r="H46" s="122"/>
    </row>
    <row r="47" spans="1:8" ht="21" customHeight="1">
      <c r="A47" s="113" t="s">
        <v>23</v>
      </c>
      <c r="B47" s="117" t="s">
        <v>24</v>
      </c>
      <c r="C47" s="121"/>
      <c r="D47" s="122"/>
      <c r="E47" s="122"/>
      <c r="F47" s="122"/>
      <c r="G47" s="122"/>
      <c r="H47" s="122"/>
    </row>
    <row r="48" spans="1:8" ht="9.75" customHeight="1">
      <c r="A48" s="128"/>
      <c r="B48" s="128"/>
      <c r="C48" s="128"/>
      <c r="D48" s="128"/>
      <c r="E48" s="128"/>
      <c r="F48" s="128"/>
      <c r="G48" s="128"/>
      <c r="H48" s="128"/>
    </row>
    <row r="49" spans="1:8" ht="21" customHeight="1">
      <c r="A49" s="129" t="s">
        <v>22</v>
      </c>
      <c r="B49" s="137" t="s">
        <v>80</v>
      </c>
      <c r="C49" s="137"/>
      <c r="D49" s="131">
        <v>10</v>
      </c>
      <c r="E49" s="131">
        <v>30</v>
      </c>
      <c r="F49" s="131">
        <v>60</v>
      </c>
      <c r="G49" s="131">
        <v>100</v>
      </c>
      <c r="H49" s="133">
        <v>100</v>
      </c>
    </row>
    <row r="50" spans="1:8" ht="30.75" customHeight="1">
      <c r="A50" s="129" t="s">
        <v>28</v>
      </c>
      <c r="B50" s="114" t="s">
        <v>78</v>
      </c>
      <c r="C50" s="114"/>
      <c r="D50" s="131"/>
      <c r="E50" s="131"/>
      <c r="F50" s="131"/>
      <c r="G50" s="131"/>
      <c r="H50" s="133"/>
    </row>
    <row r="51" spans="1:8" ht="21" customHeight="1">
      <c r="A51" s="129" t="s">
        <v>29</v>
      </c>
      <c r="B51" s="137" t="s">
        <v>79</v>
      </c>
      <c r="C51" s="137"/>
      <c r="D51" s="135">
        <v>89286</v>
      </c>
      <c r="E51" s="135">
        <v>150000</v>
      </c>
      <c r="F51" s="135">
        <v>258637</v>
      </c>
      <c r="G51" s="135">
        <v>430373</v>
      </c>
      <c r="H51" s="135">
        <f>SUM(D51:G53)</f>
        <v>928296</v>
      </c>
    </row>
    <row r="52" spans="1:8" ht="21" customHeight="1">
      <c r="A52" s="129" t="s">
        <v>2</v>
      </c>
      <c r="B52" s="137" t="s">
        <v>72</v>
      </c>
      <c r="C52" s="137"/>
      <c r="D52" s="135"/>
      <c r="E52" s="135"/>
      <c r="F52" s="135"/>
      <c r="G52" s="135"/>
      <c r="H52" s="122"/>
    </row>
    <row r="53" spans="1:8" ht="21" customHeight="1">
      <c r="A53" s="129" t="s">
        <v>23</v>
      </c>
      <c r="B53" s="114" t="s">
        <v>24</v>
      </c>
      <c r="C53" s="114"/>
      <c r="D53" s="122"/>
      <c r="E53" s="122"/>
      <c r="F53" s="122"/>
      <c r="G53" s="122"/>
      <c r="H53" s="122"/>
    </row>
    <row r="54" spans="1:8" ht="9.75" customHeight="1">
      <c r="A54" s="138"/>
      <c r="B54" s="139"/>
      <c r="C54" s="139"/>
      <c r="D54" s="139"/>
      <c r="E54" s="139"/>
      <c r="F54" s="139"/>
      <c r="G54" s="139"/>
      <c r="H54" s="140"/>
    </row>
    <row r="55" spans="1:8" ht="21.75" customHeight="1">
      <c r="A55" s="113" t="s">
        <v>22</v>
      </c>
      <c r="B55" s="141" t="s">
        <v>89</v>
      </c>
      <c r="C55" s="142"/>
      <c r="D55" s="143">
        <v>1500</v>
      </c>
      <c r="E55" s="143">
        <v>2400</v>
      </c>
      <c r="F55" s="143">
        <v>2770</v>
      </c>
      <c r="G55" s="143">
        <v>3700</v>
      </c>
      <c r="H55" s="144">
        <f>SUM(D55:G56)</f>
        <v>10370</v>
      </c>
    </row>
    <row r="56" spans="1:8" ht="21.75" customHeight="1">
      <c r="A56" s="116" t="s">
        <v>28</v>
      </c>
      <c r="B56" s="141" t="s">
        <v>87</v>
      </c>
      <c r="C56" s="142"/>
      <c r="D56" s="145"/>
      <c r="E56" s="145"/>
      <c r="F56" s="145"/>
      <c r="G56" s="145"/>
      <c r="H56" s="146"/>
    </row>
    <row r="57" spans="1:8" ht="21" customHeight="1">
      <c r="A57" s="113" t="s">
        <v>29</v>
      </c>
      <c r="B57" s="147" t="s">
        <v>90</v>
      </c>
      <c r="C57" s="148"/>
      <c r="D57" s="119">
        <v>700000</v>
      </c>
      <c r="E57" s="119">
        <v>800000</v>
      </c>
      <c r="F57" s="119">
        <v>936320</v>
      </c>
      <c r="G57" s="119">
        <v>1119839</v>
      </c>
      <c r="H57" s="119">
        <f>SUM(D57:G57)</f>
        <v>3556159</v>
      </c>
    </row>
    <row r="58" spans="1:8" ht="21.75" customHeight="1">
      <c r="A58" s="116" t="s">
        <v>2</v>
      </c>
      <c r="B58" s="149" t="s">
        <v>72</v>
      </c>
      <c r="C58" s="150"/>
      <c r="D58" s="119"/>
      <c r="E58" s="119"/>
      <c r="F58" s="119"/>
      <c r="G58" s="119"/>
      <c r="H58" s="119"/>
    </row>
    <row r="59" spans="1:8" ht="21.75" customHeight="1">
      <c r="A59" s="116" t="s">
        <v>23</v>
      </c>
      <c r="B59" s="149" t="s">
        <v>24</v>
      </c>
      <c r="C59" s="151"/>
      <c r="D59" s="122"/>
      <c r="E59" s="122"/>
      <c r="F59" s="122"/>
      <c r="G59" s="122"/>
      <c r="H59" s="122"/>
    </row>
    <row r="60" spans="1:8" ht="9.75" customHeight="1">
      <c r="A60" s="110"/>
      <c r="B60" s="110"/>
      <c r="C60" s="110"/>
      <c r="D60" s="110"/>
      <c r="E60" s="110"/>
      <c r="F60" s="110"/>
      <c r="G60" s="110"/>
      <c r="H60" s="110"/>
    </row>
    <row r="61" spans="1:8" ht="21.75" customHeight="1">
      <c r="A61" s="113" t="s">
        <v>22</v>
      </c>
      <c r="B61" s="147" t="s">
        <v>91</v>
      </c>
      <c r="C61" s="148"/>
      <c r="D61" s="143">
        <v>5</v>
      </c>
      <c r="E61" s="143">
        <v>30</v>
      </c>
      <c r="F61" s="143">
        <v>65</v>
      </c>
      <c r="G61" s="143">
        <v>100</v>
      </c>
      <c r="H61" s="143">
        <v>100</v>
      </c>
    </row>
    <row r="62" spans="1:8" ht="30" customHeight="1">
      <c r="A62" s="116" t="s">
        <v>28</v>
      </c>
      <c r="B62" s="152" t="s">
        <v>92</v>
      </c>
      <c r="C62" s="152"/>
      <c r="D62" s="145"/>
      <c r="E62" s="145"/>
      <c r="F62" s="145"/>
      <c r="G62" s="145"/>
      <c r="H62" s="143"/>
    </row>
    <row r="63" spans="1:8" ht="21.75" customHeight="1">
      <c r="A63" s="113" t="s">
        <v>29</v>
      </c>
      <c r="B63" s="153" t="s">
        <v>93</v>
      </c>
      <c r="C63" s="154"/>
      <c r="D63" s="119">
        <v>150000</v>
      </c>
      <c r="E63" s="119">
        <v>180000</v>
      </c>
      <c r="F63" s="119">
        <v>210672</v>
      </c>
      <c r="G63" s="119">
        <v>251963</v>
      </c>
      <c r="H63" s="119">
        <f>SUM(D63:G63)</f>
        <v>792635</v>
      </c>
    </row>
    <row r="64" spans="1:8" ht="21.75" customHeight="1">
      <c r="A64" s="116" t="s">
        <v>2</v>
      </c>
      <c r="B64" s="155" t="s">
        <v>83</v>
      </c>
      <c r="C64" s="155"/>
      <c r="D64" s="119"/>
      <c r="E64" s="119"/>
      <c r="F64" s="119"/>
      <c r="G64" s="119"/>
      <c r="H64" s="119"/>
    </row>
    <row r="65" spans="1:8" ht="21.75" customHeight="1">
      <c r="A65" s="116" t="s">
        <v>23</v>
      </c>
      <c r="B65" s="156" t="s">
        <v>24</v>
      </c>
      <c r="C65" s="157"/>
      <c r="D65" s="158"/>
      <c r="E65" s="158"/>
      <c r="F65" s="158"/>
      <c r="G65" s="158"/>
      <c r="H65" s="158"/>
    </row>
    <row r="66" spans="1:8" ht="9.75" customHeight="1">
      <c r="A66" s="159"/>
      <c r="B66" s="159"/>
      <c r="C66" s="159"/>
      <c r="D66" s="159"/>
      <c r="E66" s="159"/>
      <c r="F66" s="159"/>
      <c r="G66" s="159"/>
      <c r="H66" s="159"/>
    </row>
    <row r="67" spans="1:8" ht="34.5" customHeight="1">
      <c r="A67" s="113" t="s">
        <v>22</v>
      </c>
      <c r="B67" s="147" t="s">
        <v>94</v>
      </c>
      <c r="C67" s="148"/>
      <c r="D67" s="144">
        <v>40</v>
      </c>
      <c r="E67" s="144">
        <v>50</v>
      </c>
      <c r="F67" s="144">
        <v>80</v>
      </c>
      <c r="G67" s="144">
        <v>95</v>
      </c>
      <c r="H67" s="144">
        <f>SUM(D67:G68)</f>
        <v>265</v>
      </c>
    </row>
    <row r="68" spans="1:8" ht="21.75" customHeight="1">
      <c r="A68" s="116" t="s">
        <v>28</v>
      </c>
      <c r="B68" s="117" t="s">
        <v>116</v>
      </c>
      <c r="C68" s="117"/>
      <c r="D68" s="146"/>
      <c r="E68" s="146"/>
      <c r="F68" s="146"/>
      <c r="G68" s="146"/>
      <c r="H68" s="144"/>
    </row>
    <row r="69" spans="1:8" ht="21.75" customHeight="1">
      <c r="A69" s="113" t="s">
        <v>29</v>
      </c>
      <c r="B69" s="153" t="s">
        <v>88</v>
      </c>
      <c r="C69" s="154"/>
      <c r="D69" s="119">
        <v>193452</v>
      </c>
      <c r="E69" s="119">
        <v>325000</v>
      </c>
      <c r="F69" s="119">
        <v>560381</v>
      </c>
      <c r="G69" s="119">
        <v>932474</v>
      </c>
      <c r="H69" s="119">
        <f>SUM(D69:G71)</f>
        <v>2011307</v>
      </c>
    </row>
    <row r="70" spans="1:8" ht="21.75" customHeight="1">
      <c r="A70" s="116" t="s">
        <v>2</v>
      </c>
      <c r="B70" s="160" t="s">
        <v>72</v>
      </c>
      <c r="C70" s="161"/>
      <c r="D70" s="119"/>
      <c r="E70" s="119"/>
      <c r="F70" s="119"/>
      <c r="G70" s="119"/>
      <c r="H70" s="119"/>
    </row>
    <row r="71" spans="1:8" ht="21.75" customHeight="1">
      <c r="A71" s="116" t="s">
        <v>23</v>
      </c>
      <c r="B71" s="156" t="s">
        <v>24</v>
      </c>
      <c r="C71" s="162"/>
      <c r="D71" s="122"/>
      <c r="E71" s="122"/>
      <c r="F71" s="122"/>
      <c r="G71" s="122"/>
      <c r="H71" s="122"/>
    </row>
    <row r="72" spans="1:8" ht="9.75" customHeight="1">
      <c r="A72" s="163"/>
      <c r="B72" s="164"/>
      <c r="C72" s="164"/>
      <c r="D72" s="164"/>
      <c r="E72" s="164"/>
      <c r="F72" s="164"/>
      <c r="G72" s="164"/>
      <c r="H72" s="165"/>
    </row>
    <row r="73" spans="1:8" ht="21.75" customHeight="1">
      <c r="A73" s="113" t="s">
        <v>22</v>
      </c>
      <c r="B73" s="166" t="s">
        <v>95</v>
      </c>
      <c r="C73" s="167"/>
      <c r="D73" s="168">
        <v>100</v>
      </c>
      <c r="E73" s="168">
        <v>134</v>
      </c>
      <c r="F73" s="168">
        <v>180</v>
      </c>
      <c r="G73" s="168">
        <v>223</v>
      </c>
      <c r="H73" s="168">
        <f>SUM(D73:G74)</f>
        <v>637</v>
      </c>
    </row>
    <row r="74" spans="1:8" ht="33" customHeight="1">
      <c r="A74" s="116" t="s">
        <v>28</v>
      </c>
      <c r="B74" s="117" t="s">
        <v>96</v>
      </c>
      <c r="C74" s="169"/>
      <c r="D74" s="170"/>
      <c r="E74" s="170"/>
      <c r="F74" s="170"/>
      <c r="G74" s="170"/>
      <c r="H74" s="170"/>
    </row>
    <row r="75" spans="1:8" ht="21.75" customHeight="1">
      <c r="A75" s="113" t="s">
        <v>29</v>
      </c>
      <c r="B75" s="171" t="s">
        <v>97</v>
      </c>
      <c r="C75" s="167"/>
      <c r="D75" s="119">
        <v>5065310</v>
      </c>
      <c r="E75" s="119">
        <v>6686630</v>
      </c>
      <c r="F75" s="119">
        <v>8988810</v>
      </c>
      <c r="G75" s="119">
        <v>11189169</v>
      </c>
      <c r="H75" s="119">
        <f>SUM(D75:G75)</f>
        <v>31929919</v>
      </c>
    </row>
    <row r="76" spans="1:8" ht="21.75" customHeight="1">
      <c r="A76" s="116" t="s">
        <v>2</v>
      </c>
      <c r="B76" s="172" t="s">
        <v>72</v>
      </c>
      <c r="C76" s="167"/>
      <c r="D76" s="119"/>
      <c r="E76" s="119"/>
      <c r="F76" s="119"/>
      <c r="G76" s="119"/>
      <c r="H76" s="119"/>
    </row>
    <row r="77" spans="1:8" ht="21.75" customHeight="1">
      <c r="A77" s="116" t="s">
        <v>23</v>
      </c>
      <c r="B77" s="173" t="s">
        <v>24</v>
      </c>
      <c r="C77" s="121"/>
      <c r="D77" s="122"/>
      <c r="E77" s="122"/>
      <c r="F77" s="122"/>
      <c r="G77" s="122"/>
      <c r="H77" s="122"/>
    </row>
    <row r="78" spans="1:8" ht="9.75" customHeight="1">
      <c r="A78" s="110"/>
      <c r="B78" s="110"/>
      <c r="C78" s="110"/>
      <c r="D78" s="110"/>
      <c r="E78" s="110"/>
      <c r="F78" s="110"/>
      <c r="G78" s="110"/>
      <c r="H78" s="110"/>
    </row>
    <row r="79" spans="1:8" ht="30.75" customHeight="1">
      <c r="A79" s="113" t="s">
        <v>22</v>
      </c>
      <c r="B79" s="117" t="s">
        <v>114</v>
      </c>
      <c r="C79" s="117"/>
      <c r="D79" s="174"/>
      <c r="E79" s="143">
        <v>2</v>
      </c>
      <c r="F79" s="143">
        <v>6</v>
      </c>
      <c r="G79" s="143">
        <v>10</v>
      </c>
      <c r="H79" s="143">
        <f>SUM(E79:G80)</f>
        <v>18</v>
      </c>
    </row>
    <row r="80" spans="1:8" ht="21.75" customHeight="1">
      <c r="A80" s="116" t="s">
        <v>28</v>
      </c>
      <c r="B80" s="117" t="s">
        <v>98</v>
      </c>
      <c r="C80" s="117"/>
      <c r="D80" s="174"/>
      <c r="E80" s="143"/>
      <c r="F80" s="143"/>
      <c r="G80" s="143"/>
      <c r="H80" s="143"/>
    </row>
    <row r="81" spans="1:8" ht="21.75" customHeight="1">
      <c r="A81" s="113" t="s">
        <v>29</v>
      </c>
      <c r="B81" s="175" t="s">
        <v>99</v>
      </c>
      <c r="C81" s="175"/>
      <c r="D81" s="176"/>
      <c r="E81" s="176">
        <v>350000</v>
      </c>
      <c r="F81" s="176">
        <v>409640</v>
      </c>
      <c r="G81" s="176">
        <v>489929</v>
      </c>
      <c r="H81" s="176">
        <f>E81+F81+G81</f>
        <v>1249569</v>
      </c>
    </row>
    <row r="82" spans="1:8" ht="21.75" customHeight="1">
      <c r="A82" s="116" t="s">
        <v>2</v>
      </c>
      <c r="B82" s="172" t="s">
        <v>72</v>
      </c>
      <c r="C82" s="172"/>
      <c r="D82" s="176"/>
      <c r="E82" s="176"/>
      <c r="F82" s="176"/>
      <c r="G82" s="176"/>
      <c r="H82" s="176"/>
    </row>
    <row r="83" spans="1:8" ht="21.75" customHeight="1">
      <c r="A83" s="113" t="s">
        <v>23</v>
      </c>
      <c r="B83" s="177" t="s">
        <v>24</v>
      </c>
      <c r="C83" s="177"/>
      <c r="D83" s="176"/>
      <c r="E83" s="176"/>
      <c r="F83" s="176"/>
      <c r="G83" s="176"/>
      <c r="H83" s="176"/>
    </row>
    <row r="84" spans="1:8" ht="21.75" customHeight="1">
      <c r="A84" s="113" t="s">
        <v>32</v>
      </c>
      <c r="B84" s="177" t="s">
        <v>100</v>
      </c>
      <c r="C84" s="177"/>
      <c r="D84" s="176"/>
      <c r="E84" s="176"/>
      <c r="F84" s="176"/>
      <c r="G84" s="176"/>
      <c r="H84" s="176"/>
    </row>
    <row r="85" spans="1:8" ht="21.75" customHeight="1">
      <c r="A85" s="178" t="s">
        <v>101</v>
      </c>
      <c r="B85" s="178"/>
      <c r="C85" s="178"/>
      <c r="D85" s="179">
        <f>SUM(D13+D19+D25+D31+D39+D45+D51+D57+D63+D69+D75+D81)</f>
        <v>10287580</v>
      </c>
      <c r="E85" s="179">
        <f>SUM(E13+E19+E25+E31+E39+E45+E51+E57+E63+E69+E75+E81)</f>
        <v>15362043</v>
      </c>
      <c r="F85" s="179">
        <f>SUM(F13+F19+F25+F31+F39+F45+F51+F57+F63+F69+F75+F81)</f>
        <v>23210769</v>
      </c>
      <c r="G85" s="179">
        <f>SUM(G13+G19+G25+G31+G39+G45+G51+G57+G63+G69+G75+G81)</f>
        <v>34126007</v>
      </c>
      <c r="H85" s="179">
        <f>SUM(D85:G85)</f>
        <v>82986399</v>
      </c>
    </row>
    <row r="86" spans="1:8" ht="9.75" customHeight="1">
      <c r="A86" s="159"/>
      <c r="B86" s="159"/>
      <c r="C86" s="159"/>
      <c r="D86" s="159"/>
      <c r="E86" s="159"/>
      <c r="F86" s="159"/>
      <c r="G86" s="159"/>
      <c r="H86" s="159"/>
    </row>
    <row r="87" spans="1:8" ht="21.75" customHeight="1">
      <c r="A87" s="113" t="s">
        <v>102</v>
      </c>
      <c r="B87" s="180" t="s">
        <v>103</v>
      </c>
      <c r="C87" s="180"/>
      <c r="D87" s="181">
        <v>10000</v>
      </c>
      <c r="E87" s="181">
        <v>10250</v>
      </c>
      <c r="F87" s="181">
        <v>10124</v>
      </c>
      <c r="G87" s="181">
        <v>9082</v>
      </c>
      <c r="H87" s="181">
        <f>SUM(D87:G88)</f>
        <v>39456</v>
      </c>
    </row>
    <row r="88" spans="1:8" ht="21.75" customHeight="1">
      <c r="A88" s="116" t="s">
        <v>28</v>
      </c>
      <c r="B88" s="117" t="s">
        <v>104</v>
      </c>
      <c r="C88" s="117"/>
      <c r="D88" s="182"/>
      <c r="E88" s="182"/>
      <c r="F88" s="182"/>
      <c r="G88" s="182"/>
      <c r="H88" s="181"/>
    </row>
    <row r="89" spans="1:8" ht="21.75" customHeight="1">
      <c r="A89" s="113" t="s">
        <v>29</v>
      </c>
      <c r="B89" s="183" t="s">
        <v>105</v>
      </c>
      <c r="C89" s="183"/>
      <c r="D89" s="176">
        <v>74040</v>
      </c>
      <c r="E89" s="176">
        <v>250000</v>
      </c>
      <c r="F89" s="176">
        <v>125127</v>
      </c>
      <c r="G89" s="176">
        <v>162666</v>
      </c>
      <c r="H89" s="176">
        <f>SUM(D89:G92)</f>
        <v>611833</v>
      </c>
    </row>
    <row r="90" spans="1:8" ht="21.75" customHeight="1">
      <c r="A90" s="116" t="s">
        <v>2</v>
      </c>
      <c r="B90" s="184" t="s">
        <v>72</v>
      </c>
      <c r="C90" s="184"/>
      <c r="D90" s="176"/>
      <c r="E90" s="176"/>
      <c r="F90" s="176"/>
      <c r="G90" s="176"/>
      <c r="H90" s="176"/>
    </row>
    <row r="91" spans="1:8" ht="21.75" customHeight="1">
      <c r="A91" s="113" t="s">
        <v>23</v>
      </c>
      <c r="B91" s="177" t="s">
        <v>24</v>
      </c>
      <c r="C91" s="177"/>
      <c r="D91" s="176"/>
      <c r="E91" s="176"/>
      <c r="F91" s="176"/>
      <c r="G91" s="176"/>
      <c r="H91" s="176"/>
    </row>
    <row r="92" spans="1:8" ht="21.75" customHeight="1">
      <c r="A92" s="113" t="s">
        <v>32</v>
      </c>
      <c r="B92" s="177" t="s">
        <v>106</v>
      </c>
      <c r="C92" s="177"/>
      <c r="D92" s="176"/>
      <c r="E92" s="176"/>
      <c r="F92" s="176"/>
      <c r="G92" s="176"/>
      <c r="H92" s="176"/>
    </row>
    <row r="93" spans="1:8" ht="9.75" customHeight="1">
      <c r="A93" s="159"/>
      <c r="B93" s="159"/>
      <c r="C93" s="159"/>
      <c r="D93" s="159"/>
      <c r="E93" s="159"/>
      <c r="F93" s="159"/>
      <c r="G93" s="159"/>
      <c r="H93" s="159"/>
    </row>
    <row r="94" spans="1:8" ht="21.75" customHeight="1">
      <c r="A94" s="113" t="s">
        <v>102</v>
      </c>
      <c r="B94" s="180" t="s">
        <v>107</v>
      </c>
      <c r="C94" s="180"/>
      <c r="D94" s="144">
        <v>20</v>
      </c>
      <c r="E94" s="144">
        <v>20</v>
      </c>
      <c r="F94" s="185">
        <v>20</v>
      </c>
      <c r="G94" s="144">
        <v>20</v>
      </c>
      <c r="H94" s="144">
        <v>20</v>
      </c>
    </row>
    <row r="95" spans="1:8" ht="33" customHeight="1">
      <c r="A95" s="116" t="s">
        <v>28</v>
      </c>
      <c r="B95" s="117" t="s">
        <v>108</v>
      </c>
      <c r="C95" s="117"/>
      <c r="D95" s="146"/>
      <c r="E95" s="146"/>
      <c r="F95" s="186"/>
      <c r="G95" s="146"/>
      <c r="H95" s="144"/>
    </row>
    <row r="96" spans="1:8" ht="21.75" customHeight="1">
      <c r="A96" s="113" t="s">
        <v>29</v>
      </c>
      <c r="B96" s="183" t="s">
        <v>109</v>
      </c>
      <c r="C96" s="183"/>
      <c r="D96" s="176">
        <v>739917</v>
      </c>
      <c r="E96" s="176">
        <v>971141</v>
      </c>
      <c r="F96" s="176">
        <v>1121667</v>
      </c>
      <c r="G96" s="176">
        <v>1213195</v>
      </c>
      <c r="H96" s="176">
        <f>SUM(D96:G99)</f>
        <v>4045920</v>
      </c>
    </row>
    <row r="97" spans="1:8" ht="21.75" customHeight="1">
      <c r="A97" s="116" t="s">
        <v>2</v>
      </c>
      <c r="B97" s="184" t="s">
        <v>72</v>
      </c>
      <c r="C97" s="184"/>
      <c r="D97" s="176"/>
      <c r="E97" s="176"/>
      <c r="F97" s="176"/>
      <c r="G97" s="176"/>
      <c r="H97" s="176"/>
    </row>
    <row r="98" spans="1:8" ht="21.75" customHeight="1">
      <c r="A98" s="113" t="s">
        <v>23</v>
      </c>
      <c r="B98" s="177" t="s">
        <v>110</v>
      </c>
      <c r="C98" s="177"/>
      <c r="D98" s="176"/>
      <c r="E98" s="176"/>
      <c r="F98" s="176"/>
      <c r="G98" s="176"/>
      <c r="H98" s="176"/>
    </row>
    <row r="99" spans="1:8" ht="21.75" customHeight="1">
      <c r="A99" s="113" t="s">
        <v>32</v>
      </c>
      <c r="B99" s="177" t="s">
        <v>100</v>
      </c>
      <c r="C99" s="177"/>
      <c r="D99" s="176"/>
      <c r="E99" s="176"/>
      <c r="F99" s="176"/>
      <c r="G99" s="176"/>
      <c r="H99" s="176"/>
    </row>
    <row r="100" spans="1:8" ht="9.75" customHeight="1">
      <c r="A100" s="159"/>
      <c r="B100" s="159"/>
      <c r="C100" s="159"/>
      <c r="D100" s="159"/>
      <c r="E100" s="159"/>
      <c r="F100" s="159"/>
      <c r="G100" s="159"/>
      <c r="H100" s="159"/>
    </row>
    <row r="101" spans="1:8" ht="21.75" customHeight="1">
      <c r="A101" s="113" t="s">
        <v>102</v>
      </c>
      <c r="B101" s="187" t="s">
        <v>111</v>
      </c>
      <c r="C101" s="187"/>
      <c r="D101" s="144">
        <v>100</v>
      </c>
      <c r="E101" s="144">
        <v>100</v>
      </c>
      <c r="F101" s="144">
        <v>100</v>
      </c>
      <c r="G101" s="144">
        <v>100</v>
      </c>
      <c r="H101" s="144">
        <v>100</v>
      </c>
    </row>
    <row r="102" spans="1:8" ht="21.75" customHeight="1">
      <c r="A102" s="116" t="s">
        <v>28</v>
      </c>
      <c r="B102" s="177" t="s">
        <v>112</v>
      </c>
      <c r="C102" s="177"/>
      <c r="D102" s="146"/>
      <c r="E102" s="146"/>
      <c r="F102" s="146"/>
      <c r="G102" s="146"/>
      <c r="H102" s="146"/>
    </row>
    <row r="103" spans="1:8" ht="21.75" customHeight="1">
      <c r="A103" s="113" t="s">
        <v>29</v>
      </c>
      <c r="B103" s="183" t="s">
        <v>113</v>
      </c>
      <c r="C103" s="183"/>
      <c r="D103" s="119">
        <v>120000</v>
      </c>
      <c r="E103" s="119">
        <v>130000</v>
      </c>
      <c r="F103" s="119">
        <v>152152</v>
      </c>
      <c r="G103" s="119">
        <v>181973</v>
      </c>
      <c r="H103" s="119">
        <f>SUM(D103:G105)</f>
        <v>584125</v>
      </c>
    </row>
    <row r="104" spans="1:8" ht="21.75" customHeight="1">
      <c r="A104" s="116" t="s">
        <v>2</v>
      </c>
      <c r="B104" s="184" t="s">
        <v>83</v>
      </c>
      <c r="C104" s="184"/>
      <c r="D104" s="119"/>
      <c r="E104" s="119"/>
      <c r="F104" s="119"/>
      <c r="G104" s="119"/>
      <c r="H104" s="119"/>
    </row>
    <row r="105" spans="1:8" ht="21.75" customHeight="1">
      <c r="A105" s="116" t="s">
        <v>23</v>
      </c>
      <c r="B105" s="188" t="s">
        <v>24</v>
      </c>
      <c r="C105" s="189"/>
      <c r="D105" s="122"/>
      <c r="E105" s="122"/>
      <c r="F105" s="122"/>
      <c r="G105" s="122"/>
      <c r="H105" s="122"/>
    </row>
    <row r="106" spans="1:8" ht="36" customHeight="1">
      <c r="A106" s="178" t="s">
        <v>30</v>
      </c>
      <c r="B106" s="178"/>
      <c r="C106" s="178"/>
      <c r="D106" s="179">
        <f>SUM(D89+D96+D103)</f>
        <v>933957</v>
      </c>
      <c r="E106" s="179">
        <f>SUM(E89+E96+E103)</f>
        <v>1351141</v>
      </c>
      <c r="F106" s="179">
        <f>SUM(F89+F96+F103)</f>
        <v>1398946</v>
      </c>
      <c r="G106" s="179">
        <f>SUM(G89+G96+G103)</f>
        <v>1557834</v>
      </c>
      <c r="H106" s="179">
        <f>SUM(D106:G106)</f>
        <v>5241878</v>
      </c>
    </row>
  </sheetData>
  <sheetProtection password="CC53" sheet="1" objects="1" scenarios="1"/>
  <mergeCells count="262">
    <mergeCell ref="A106:C106"/>
    <mergeCell ref="H103:H105"/>
    <mergeCell ref="B104:C104"/>
    <mergeCell ref="G103:G105"/>
    <mergeCell ref="B103:C103"/>
    <mergeCell ref="D103:D105"/>
    <mergeCell ref="E103:E105"/>
    <mergeCell ref="F103:F105"/>
    <mergeCell ref="B105:C105"/>
    <mergeCell ref="A100:H100"/>
    <mergeCell ref="B101:C101"/>
    <mergeCell ref="D101:D102"/>
    <mergeCell ref="E101:E102"/>
    <mergeCell ref="F101:F102"/>
    <mergeCell ref="G101:G102"/>
    <mergeCell ref="H101:H102"/>
    <mergeCell ref="B102:C102"/>
    <mergeCell ref="G96:G99"/>
    <mergeCell ref="H96:H99"/>
    <mergeCell ref="B97:C97"/>
    <mergeCell ref="B98:C98"/>
    <mergeCell ref="B99:C99"/>
    <mergeCell ref="B96:C96"/>
    <mergeCell ref="D96:D99"/>
    <mergeCell ref="E96:E99"/>
    <mergeCell ref="F96:F99"/>
    <mergeCell ref="A93:H93"/>
    <mergeCell ref="B94:C94"/>
    <mergeCell ref="D94:D95"/>
    <mergeCell ref="E94:E95"/>
    <mergeCell ref="F94:F95"/>
    <mergeCell ref="G94:G95"/>
    <mergeCell ref="H94:H95"/>
    <mergeCell ref="B95:C95"/>
    <mergeCell ref="G89:G92"/>
    <mergeCell ref="H89:H92"/>
    <mergeCell ref="B90:C90"/>
    <mergeCell ref="B91:C91"/>
    <mergeCell ref="B92:C92"/>
    <mergeCell ref="B89:C89"/>
    <mergeCell ref="D89:D92"/>
    <mergeCell ref="E89:E92"/>
    <mergeCell ref="F89:F92"/>
    <mergeCell ref="A85:C85"/>
    <mergeCell ref="A86:H86"/>
    <mergeCell ref="B87:C87"/>
    <mergeCell ref="D87:D88"/>
    <mergeCell ref="E87:E88"/>
    <mergeCell ref="F87:F88"/>
    <mergeCell ref="G87:G88"/>
    <mergeCell ref="H87:H88"/>
    <mergeCell ref="B88:C88"/>
    <mergeCell ref="G81:G84"/>
    <mergeCell ref="H81:H84"/>
    <mergeCell ref="B82:C82"/>
    <mergeCell ref="B83:C83"/>
    <mergeCell ref="B84:C84"/>
    <mergeCell ref="B81:C81"/>
    <mergeCell ref="D81:D84"/>
    <mergeCell ref="E81:E84"/>
    <mergeCell ref="F81:F84"/>
    <mergeCell ref="B77:C77"/>
    <mergeCell ref="A78:H78"/>
    <mergeCell ref="B79:C79"/>
    <mergeCell ref="D79:D80"/>
    <mergeCell ref="E79:E80"/>
    <mergeCell ref="F79:F80"/>
    <mergeCell ref="G79:G80"/>
    <mergeCell ref="H79:H80"/>
    <mergeCell ref="B80:C80"/>
    <mergeCell ref="G73:G74"/>
    <mergeCell ref="H73:H74"/>
    <mergeCell ref="B74:C74"/>
    <mergeCell ref="B75:C75"/>
    <mergeCell ref="D75:D77"/>
    <mergeCell ref="E75:E77"/>
    <mergeCell ref="F75:F77"/>
    <mergeCell ref="G75:G77"/>
    <mergeCell ref="H75:H77"/>
    <mergeCell ref="B76:C76"/>
    <mergeCell ref="B73:C73"/>
    <mergeCell ref="D73:D74"/>
    <mergeCell ref="B44:C44"/>
    <mergeCell ref="B45:C45"/>
    <mergeCell ref="B46:C46"/>
    <mergeCell ref="B47:C47"/>
    <mergeCell ref="A60:H60"/>
    <mergeCell ref="B61:C61"/>
    <mergeCell ref="E73:E74"/>
    <mergeCell ref="A48:H48"/>
    <mergeCell ref="G51:G53"/>
    <mergeCell ref="F51:F53"/>
    <mergeCell ref="F73:F74"/>
    <mergeCell ref="H45:H47"/>
    <mergeCell ref="H49:H50"/>
    <mergeCell ref="G49:G50"/>
    <mergeCell ref="H61:H62"/>
    <mergeCell ref="A66:H66"/>
    <mergeCell ref="B67:C67"/>
    <mergeCell ref="D67:D68"/>
    <mergeCell ref="D45:D47"/>
    <mergeCell ref="G45:G47"/>
    <mergeCell ref="H51:H53"/>
    <mergeCell ref="E45:E47"/>
    <mergeCell ref="F45:F47"/>
    <mergeCell ref="E51:E53"/>
    <mergeCell ref="D49:D50"/>
    <mergeCell ref="E49:E50"/>
    <mergeCell ref="F49:F50"/>
    <mergeCell ref="D51:D53"/>
    <mergeCell ref="B53:C53"/>
    <mergeCell ref="B49:C49"/>
    <mergeCell ref="B51:C51"/>
    <mergeCell ref="B52:C52"/>
    <mergeCell ref="B50:C50"/>
    <mergeCell ref="D43:D44"/>
    <mergeCell ref="E43:E44"/>
    <mergeCell ref="F43:F44"/>
    <mergeCell ref="F39:F41"/>
    <mergeCell ref="A42:H42"/>
    <mergeCell ref="D39:D41"/>
    <mergeCell ref="G39:G41"/>
    <mergeCell ref="H43:H44"/>
    <mergeCell ref="G43:G44"/>
    <mergeCell ref="B43:C43"/>
    <mergeCell ref="D13:D15"/>
    <mergeCell ref="E13:E15"/>
    <mergeCell ref="F13:F15"/>
    <mergeCell ref="G13:G15"/>
    <mergeCell ref="H13:H15"/>
    <mergeCell ref="H19:H21"/>
    <mergeCell ref="G19:G21"/>
    <mergeCell ref="G37:G38"/>
    <mergeCell ref="H37:H38"/>
    <mergeCell ref="A22:H22"/>
    <mergeCell ref="B21:C21"/>
    <mergeCell ref="H23:H24"/>
    <mergeCell ref="E23:E24"/>
    <mergeCell ref="F23:F24"/>
    <mergeCell ref="B35:C35"/>
    <mergeCell ref="D31:D35"/>
    <mergeCell ref="E31:E35"/>
    <mergeCell ref="A36:H36"/>
    <mergeCell ref="H31:H35"/>
    <mergeCell ref="F31:F35"/>
    <mergeCell ref="G31:G35"/>
    <mergeCell ref="H39:H41"/>
    <mergeCell ref="B41:C41"/>
    <mergeCell ref="E39:E41"/>
    <mergeCell ref="B37:C37"/>
    <mergeCell ref="B38:C38"/>
    <mergeCell ref="B39:C39"/>
    <mergeCell ref="B40:C40"/>
    <mergeCell ref="D37:D38"/>
    <mergeCell ref="E37:E38"/>
    <mergeCell ref="F37:F38"/>
    <mergeCell ref="B29:C29"/>
    <mergeCell ref="A33:C33"/>
    <mergeCell ref="A34:C34"/>
    <mergeCell ref="D29:D30"/>
    <mergeCell ref="B31:C31"/>
    <mergeCell ref="B32:C32"/>
    <mergeCell ref="B26:C26"/>
    <mergeCell ref="B25:C25"/>
    <mergeCell ref="G25:G27"/>
    <mergeCell ref="H25:H27"/>
    <mergeCell ref="E29:E30"/>
    <mergeCell ref="F29:F30"/>
    <mergeCell ref="E25:E27"/>
    <mergeCell ref="F25:F27"/>
    <mergeCell ref="A28:H28"/>
    <mergeCell ref="B27:C27"/>
    <mergeCell ref="G29:G30"/>
    <mergeCell ref="H29:H30"/>
    <mergeCell ref="D25:D27"/>
    <mergeCell ref="B30:C30"/>
    <mergeCell ref="B23:C23"/>
    <mergeCell ref="D23:D24"/>
    <mergeCell ref="G23:G24"/>
    <mergeCell ref="B24:C24"/>
    <mergeCell ref="A3:C3"/>
    <mergeCell ref="A4:C4"/>
    <mergeCell ref="A9:C10"/>
    <mergeCell ref="B11:C11"/>
    <mergeCell ref="A8:H8"/>
    <mergeCell ref="D11:D12"/>
    <mergeCell ref="E11:E12"/>
    <mergeCell ref="F11:F12"/>
    <mergeCell ref="G11:G12"/>
    <mergeCell ref="H11:H12"/>
    <mergeCell ref="A1:B1"/>
    <mergeCell ref="C1:H1"/>
    <mergeCell ref="A2:B2"/>
    <mergeCell ref="C2:H2"/>
    <mergeCell ref="G3:H3"/>
    <mergeCell ref="G4:H4"/>
    <mergeCell ref="E3:F3"/>
    <mergeCell ref="E4:F4"/>
    <mergeCell ref="B15:C15"/>
    <mergeCell ref="F17:F18"/>
    <mergeCell ref="B12:C12"/>
    <mergeCell ref="B13:C13"/>
    <mergeCell ref="B18:C18"/>
    <mergeCell ref="B17:C17"/>
    <mergeCell ref="D17:D18"/>
    <mergeCell ref="E17:E18"/>
    <mergeCell ref="B14:C14"/>
    <mergeCell ref="A16:H16"/>
    <mergeCell ref="B20:C20"/>
    <mergeCell ref="B19:C19"/>
    <mergeCell ref="G17:G18"/>
    <mergeCell ref="F19:F21"/>
    <mergeCell ref="E19:E21"/>
    <mergeCell ref="D19:D21"/>
    <mergeCell ref="A6:C7"/>
    <mergeCell ref="G5:H5"/>
    <mergeCell ref="B55:C55"/>
    <mergeCell ref="D55:D56"/>
    <mergeCell ref="E55:E56"/>
    <mergeCell ref="F55:F56"/>
    <mergeCell ref="G55:G56"/>
    <mergeCell ref="H55:H56"/>
    <mergeCell ref="B56:C56"/>
    <mergeCell ref="H17:H18"/>
    <mergeCell ref="A5:C5"/>
    <mergeCell ref="G57:G59"/>
    <mergeCell ref="H57:H59"/>
    <mergeCell ref="B58:C58"/>
    <mergeCell ref="B59:C59"/>
    <mergeCell ref="B57:C57"/>
    <mergeCell ref="D57:D59"/>
    <mergeCell ref="E57:E59"/>
    <mergeCell ref="F57:F59"/>
    <mergeCell ref="E5:F5"/>
    <mergeCell ref="D61:D62"/>
    <mergeCell ref="E61:E62"/>
    <mergeCell ref="F61:F62"/>
    <mergeCell ref="G61:G62"/>
    <mergeCell ref="H67:H68"/>
    <mergeCell ref="B62:C62"/>
    <mergeCell ref="G63:G65"/>
    <mergeCell ref="H63:H65"/>
    <mergeCell ref="B64:C64"/>
    <mergeCell ref="B65:C65"/>
    <mergeCell ref="B63:C63"/>
    <mergeCell ref="D63:D65"/>
    <mergeCell ref="E63:E65"/>
    <mergeCell ref="F63:F65"/>
    <mergeCell ref="E69:E71"/>
    <mergeCell ref="E67:E68"/>
    <mergeCell ref="F67:F68"/>
    <mergeCell ref="G67:G68"/>
    <mergeCell ref="F69:F71"/>
    <mergeCell ref="B68:C68"/>
    <mergeCell ref="A72:H72"/>
    <mergeCell ref="A54:H54"/>
    <mergeCell ref="G69:G71"/>
    <mergeCell ref="H69:H71"/>
    <mergeCell ref="B70:C70"/>
    <mergeCell ref="B71:C71"/>
    <mergeCell ref="B69:C69"/>
    <mergeCell ref="D69:D71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49" r:id="rId1"/>
  <headerFooter alignWithMargins="0">
    <oddHeader>&amp;C&amp;"Arial,Negrito"&amp;16 PLANO PLURIANUAL 2004-2007</oddHeader>
    <oddFooter>&amp;C&amp;"Arial,Negrito"&amp;14SECRETARIA DE ESTADO DE INDÚSTRIA, COMÉRCIO, MINAS E ENERGIA</oddFooter>
  </headerFooter>
  <rowBreaks count="2" manualBreakCount="2">
    <brk id="47" max="7" man="1"/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60" zoomScaleNormal="60" workbookViewId="0" topLeftCell="A27">
      <selection activeCell="A46" sqref="A46:L50"/>
    </sheetView>
  </sheetViews>
  <sheetFormatPr defaultColWidth="9.140625" defaultRowHeight="12.75"/>
  <cols>
    <col min="1" max="1" width="15.8515625" style="0" customWidth="1"/>
    <col min="8" max="8" width="11.7109375" style="0" customWidth="1"/>
    <col min="9" max="9" width="13.421875" style="0" customWidth="1"/>
    <col min="11" max="11" width="12.00390625" style="0" customWidth="1"/>
    <col min="12" max="12" width="13.7109375" style="0" customWidth="1"/>
  </cols>
  <sheetData>
    <row r="1" spans="1:12" ht="15.75">
      <c r="A1" s="2" t="s">
        <v>33</v>
      </c>
      <c r="B1" s="14" t="s">
        <v>56</v>
      </c>
      <c r="C1" s="14"/>
      <c r="D1" s="16" t="s">
        <v>58</v>
      </c>
      <c r="E1" s="16"/>
      <c r="F1" s="16"/>
      <c r="G1" s="16"/>
      <c r="H1" s="16"/>
      <c r="I1" s="16"/>
      <c r="J1" s="16"/>
      <c r="K1" s="16"/>
      <c r="L1" s="17"/>
    </row>
    <row r="2" spans="1:12" ht="15.75">
      <c r="A2" s="3" t="s">
        <v>34</v>
      </c>
      <c r="B2" s="15" t="s">
        <v>57</v>
      </c>
      <c r="C2" s="15"/>
      <c r="D2" s="18" t="s">
        <v>59</v>
      </c>
      <c r="E2" s="18"/>
      <c r="F2" s="18"/>
      <c r="G2" s="18"/>
      <c r="H2" s="18"/>
      <c r="I2" s="18"/>
      <c r="J2" s="18"/>
      <c r="K2" s="18"/>
      <c r="L2" s="19"/>
    </row>
    <row r="3" spans="1:12" ht="15">
      <c r="A3" s="4"/>
      <c r="B3" s="20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5">
      <c r="A4" s="4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15">
      <c r="A5" s="4"/>
      <c r="B5" s="20" t="s">
        <v>8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47.25" customHeight="1">
      <c r="A6" s="22" t="s">
        <v>35</v>
      </c>
      <c r="B6" s="23"/>
      <c r="C6" s="24" t="s">
        <v>65</v>
      </c>
      <c r="D6" s="25"/>
      <c r="E6" s="25"/>
      <c r="F6" s="25"/>
      <c r="G6" s="25"/>
      <c r="H6" s="25"/>
      <c r="I6" s="25"/>
      <c r="J6" s="25"/>
      <c r="K6" s="25"/>
      <c r="L6" s="26"/>
    </row>
    <row r="7" spans="1:12" ht="15">
      <c r="A7" s="22" t="s">
        <v>36</v>
      </c>
      <c r="B7" s="23"/>
      <c r="C7" s="27" t="s">
        <v>60</v>
      </c>
      <c r="D7" s="27"/>
      <c r="E7" s="27"/>
      <c r="F7" s="27"/>
      <c r="G7" s="27"/>
      <c r="H7" s="27"/>
      <c r="I7" s="27"/>
      <c r="J7" s="27"/>
      <c r="K7" s="27"/>
      <c r="L7" s="28"/>
    </row>
    <row r="8" spans="1:12" ht="15">
      <c r="A8" s="22" t="s">
        <v>37</v>
      </c>
      <c r="B8" s="23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5">
      <c r="A9" s="22" t="s">
        <v>38</v>
      </c>
      <c r="B9" s="23"/>
      <c r="C9" s="31"/>
      <c r="D9" s="32"/>
      <c r="E9" s="32"/>
      <c r="F9" s="32"/>
      <c r="G9" s="32"/>
      <c r="H9" s="32"/>
      <c r="I9" s="32"/>
      <c r="J9" s="32"/>
      <c r="K9" s="32"/>
      <c r="L9" s="33"/>
    </row>
    <row r="10" spans="1:12" ht="15">
      <c r="A10" s="22" t="s">
        <v>39</v>
      </c>
      <c r="B10" s="23"/>
      <c r="C10" s="34" t="s">
        <v>66</v>
      </c>
      <c r="D10" s="35"/>
      <c r="E10" s="35"/>
      <c r="F10" s="35"/>
      <c r="G10" s="35"/>
      <c r="H10" s="35"/>
      <c r="I10" s="35"/>
      <c r="J10" s="35"/>
      <c r="K10" s="35"/>
      <c r="L10" s="36"/>
    </row>
    <row r="11" spans="1:12" ht="41.25" customHeight="1">
      <c r="A11" s="22" t="s">
        <v>40</v>
      </c>
      <c r="B11" s="23"/>
      <c r="C11" s="37"/>
      <c r="D11" s="38"/>
      <c r="E11" s="38"/>
      <c r="F11" s="38"/>
      <c r="G11" s="38"/>
      <c r="H11" s="38"/>
      <c r="I11" s="38"/>
      <c r="J11" s="38"/>
      <c r="K11" s="38"/>
      <c r="L11" s="39"/>
    </row>
    <row r="12" spans="1:12" ht="22.5" customHeight="1">
      <c r="A12" s="22" t="s">
        <v>32</v>
      </c>
      <c r="B12" s="40"/>
      <c r="C12" s="23"/>
      <c r="D12" s="41" t="s">
        <v>61</v>
      </c>
      <c r="E12" s="41"/>
      <c r="F12" s="41"/>
      <c r="G12" s="41"/>
      <c r="H12" s="41"/>
      <c r="I12" s="41"/>
      <c r="J12" s="41"/>
      <c r="K12" s="41"/>
      <c r="L12" s="42"/>
    </row>
    <row r="13" spans="1:12" ht="15">
      <c r="A13" s="22" t="s">
        <v>41</v>
      </c>
      <c r="B13" s="40"/>
      <c r="C13" s="23"/>
      <c r="D13" s="27" t="s">
        <v>62</v>
      </c>
      <c r="E13" s="27"/>
      <c r="F13" s="27"/>
      <c r="G13" s="27"/>
      <c r="H13" s="27"/>
      <c r="I13" s="27"/>
      <c r="J13" s="27"/>
      <c r="K13" s="27"/>
      <c r="L13" s="28"/>
    </row>
    <row r="14" spans="1:12" ht="21" customHeight="1">
      <c r="A14" s="5" t="s">
        <v>42</v>
      </c>
      <c r="B14" s="43">
        <v>2004</v>
      </c>
      <c r="C14" s="44"/>
      <c r="D14" s="44"/>
      <c r="E14" s="45"/>
      <c r="F14" s="46" t="s">
        <v>43</v>
      </c>
      <c r="G14" s="23"/>
      <c r="H14" s="43">
        <v>2007</v>
      </c>
      <c r="I14" s="44"/>
      <c r="J14" s="44"/>
      <c r="K14" s="44"/>
      <c r="L14" s="47"/>
    </row>
    <row r="15" spans="1:12" ht="24" customHeight="1">
      <c r="A15" s="22" t="s">
        <v>44</v>
      </c>
      <c r="B15" s="23"/>
      <c r="C15" s="1" t="s">
        <v>0</v>
      </c>
      <c r="D15" s="48" t="s">
        <v>9</v>
      </c>
      <c r="E15" s="49"/>
      <c r="F15" s="50"/>
      <c r="G15" s="1"/>
      <c r="H15" s="48" t="s">
        <v>10</v>
      </c>
      <c r="I15" s="49"/>
      <c r="J15" s="49"/>
      <c r="K15" s="49"/>
      <c r="L15" s="51"/>
    </row>
    <row r="16" spans="1:12" ht="15">
      <c r="A16" s="22" t="s">
        <v>11</v>
      </c>
      <c r="B16" s="23"/>
      <c r="C16" s="52">
        <f>SUM(C17+I17)</f>
        <v>0</v>
      </c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16.5" thickBot="1">
      <c r="A17" s="56" t="s">
        <v>12</v>
      </c>
      <c r="B17" s="57"/>
      <c r="C17" s="58"/>
      <c r="D17" s="58"/>
      <c r="E17" s="58"/>
      <c r="F17" s="58"/>
      <c r="G17" s="57" t="s">
        <v>13</v>
      </c>
      <c r="H17" s="57"/>
      <c r="I17" s="58"/>
      <c r="J17" s="58"/>
      <c r="K17" s="58"/>
      <c r="L17" s="59"/>
    </row>
    <row r="18" ht="13.5" thickBot="1"/>
    <row r="19" spans="1:12" ht="22.5" customHeight="1">
      <c r="A19" s="60" t="s">
        <v>64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</row>
    <row r="20" spans="1:12" ht="15">
      <c r="A20" s="6" t="s">
        <v>45</v>
      </c>
      <c r="B20" s="63"/>
      <c r="C20" s="64"/>
      <c r="D20" s="64"/>
      <c r="E20" s="64"/>
      <c r="F20" s="65"/>
      <c r="G20" s="66" t="s">
        <v>2</v>
      </c>
      <c r="H20" s="67"/>
      <c r="I20" s="68" t="s">
        <v>63</v>
      </c>
      <c r="J20" s="41"/>
      <c r="K20" s="41"/>
      <c r="L20" s="42"/>
    </row>
    <row r="21" spans="1:12" ht="15">
      <c r="A21" s="72" t="s">
        <v>46</v>
      </c>
      <c r="B21" s="73"/>
      <c r="C21" s="13" t="s">
        <v>47</v>
      </c>
      <c r="D21" s="13"/>
      <c r="E21" s="13" t="s">
        <v>48</v>
      </c>
      <c r="F21" s="13"/>
      <c r="G21" s="13" t="s">
        <v>49</v>
      </c>
      <c r="H21" s="13"/>
      <c r="I21" s="13" t="s">
        <v>50</v>
      </c>
      <c r="J21" s="13"/>
      <c r="K21" s="13" t="s">
        <v>51</v>
      </c>
      <c r="L21" s="55"/>
    </row>
    <row r="22" spans="1:12" ht="15">
      <c r="A22" s="74"/>
      <c r="B22" s="70"/>
      <c r="C22" s="69"/>
      <c r="D22" s="70"/>
      <c r="E22" s="69"/>
      <c r="F22" s="70"/>
      <c r="G22" s="69"/>
      <c r="H22" s="70"/>
      <c r="I22" s="69"/>
      <c r="J22" s="70"/>
      <c r="K22" s="69"/>
      <c r="L22" s="71"/>
    </row>
    <row r="23" spans="1:12" ht="15">
      <c r="A23" s="6" t="s">
        <v>52</v>
      </c>
      <c r="B23" s="75"/>
      <c r="C23" s="41"/>
      <c r="D23" s="41"/>
      <c r="E23" s="41"/>
      <c r="F23" s="41"/>
      <c r="G23" s="41"/>
      <c r="H23" s="41"/>
      <c r="I23" s="41"/>
      <c r="J23" s="41"/>
      <c r="K23" s="41"/>
      <c r="L23" s="42"/>
    </row>
    <row r="24" spans="1:12" ht="15">
      <c r="A24" s="76" t="s">
        <v>53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5">
      <c r="A25" s="4"/>
      <c r="B25" s="8" t="s">
        <v>15</v>
      </c>
      <c r="C25" s="4"/>
      <c r="D25" s="8" t="s">
        <v>16</v>
      </c>
      <c r="E25" s="10"/>
      <c r="F25" s="8" t="s">
        <v>17</v>
      </c>
      <c r="G25" s="10"/>
      <c r="H25" s="8" t="s">
        <v>18</v>
      </c>
      <c r="I25" s="68"/>
      <c r="J25" s="79"/>
      <c r="K25" s="79"/>
      <c r="L25" s="80"/>
    </row>
    <row r="26" spans="1:12" ht="15">
      <c r="A26" s="76" t="s">
        <v>54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15">
      <c r="A27" s="4"/>
      <c r="B27" s="11" t="s">
        <v>19</v>
      </c>
      <c r="C27" s="1"/>
      <c r="D27" s="11" t="s">
        <v>20</v>
      </c>
      <c r="E27" s="1"/>
      <c r="F27" s="11" t="s">
        <v>21</v>
      </c>
      <c r="G27" s="1"/>
      <c r="H27" s="11" t="s">
        <v>18</v>
      </c>
      <c r="I27" s="68"/>
      <c r="J27" s="79"/>
      <c r="K27" s="79"/>
      <c r="L27" s="80"/>
    </row>
    <row r="28" spans="1:12" ht="15.75" thickBot="1">
      <c r="A28" s="81" t="s">
        <v>55</v>
      </c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ht="13.5" thickBot="1"/>
    <row r="30" spans="1:12" ht="15">
      <c r="A30" s="60" t="s">
        <v>64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ht="15">
      <c r="A31" s="12" t="s">
        <v>45</v>
      </c>
      <c r="B31" s="75"/>
      <c r="C31" s="41"/>
      <c r="D31" s="41"/>
      <c r="E31" s="41"/>
      <c r="F31" s="85"/>
      <c r="G31" s="66" t="s">
        <v>2</v>
      </c>
      <c r="H31" s="67"/>
      <c r="I31" s="63"/>
      <c r="J31" s="64"/>
      <c r="K31" s="64"/>
      <c r="L31" s="86"/>
    </row>
    <row r="32" spans="1:12" ht="15">
      <c r="A32" s="72" t="s">
        <v>46</v>
      </c>
      <c r="B32" s="73"/>
      <c r="C32" s="13" t="s">
        <v>47</v>
      </c>
      <c r="D32" s="13"/>
      <c r="E32" s="13" t="s">
        <v>48</v>
      </c>
      <c r="F32" s="13"/>
      <c r="G32" s="13" t="s">
        <v>49</v>
      </c>
      <c r="H32" s="13"/>
      <c r="I32" s="13" t="s">
        <v>50</v>
      </c>
      <c r="J32" s="13"/>
      <c r="K32" s="13" t="s">
        <v>51</v>
      </c>
      <c r="L32" s="55"/>
    </row>
    <row r="33" spans="1:12" ht="15">
      <c r="A33" s="74"/>
      <c r="B33" s="70"/>
      <c r="C33" s="69"/>
      <c r="D33" s="70"/>
      <c r="E33" s="69"/>
      <c r="F33" s="70"/>
      <c r="G33" s="69"/>
      <c r="H33" s="70"/>
      <c r="I33" s="69"/>
      <c r="J33" s="70"/>
      <c r="K33" s="69"/>
      <c r="L33" s="71"/>
    </row>
    <row r="34" spans="1:12" ht="15">
      <c r="A34" s="12" t="s">
        <v>52</v>
      </c>
      <c r="B34" s="75"/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ht="15">
      <c r="A35" s="76" t="s">
        <v>53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</row>
    <row r="36" spans="1:12" ht="15">
      <c r="A36" s="7"/>
      <c r="B36" s="8" t="s">
        <v>15</v>
      </c>
      <c r="C36" s="10"/>
      <c r="D36" s="8" t="s">
        <v>16</v>
      </c>
      <c r="E36" s="10"/>
      <c r="F36" s="8" t="s">
        <v>17</v>
      </c>
      <c r="G36" s="10"/>
      <c r="H36" s="8" t="s">
        <v>18</v>
      </c>
      <c r="I36" s="68"/>
      <c r="J36" s="79"/>
      <c r="K36" s="79"/>
      <c r="L36" s="80"/>
    </row>
    <row r="37" spans="1:12" ht="15">
      <c r="A37" s="76" t="s">
        <v>54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</row>
    <row r="38" spans="1:12" ht="15">
      <c r="A38" s="4"/>
      <c r="B38" s="11" t="s">
        <v>19</v>
      </c>
      <c r="C38" s="1"/>
      <c r="D38" s="11" t="s">
        <v>20</v>
      </c>
      <c r="E38" s="1"/>
      <c r="F38" s="11" t="s">
        <v>21</v>
      </c>
      <c r="G38" s="1"/>
      <c r="H38" s="11" t="s">
        <v>18</v>
      </c>
      <c r="I38" s="68"/>
      <c r="J38" s="79"/>
      <c r="K38" s="79"/>
      <c r="L38" s="80"/>
    </row>
    <row r="39" spans="1:12" ht="15.75" thickBot="1">
      <c r="A39" s="81" t="s">
        <v>55</v>
      </c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4"/>
    </row>
    <row r="40" ht="13.5" thickBot="1"/>
    <row r="41" spans="1:12" ht="15">
      <c r="A41" s="60" t="s">
        <v>14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/>
    </row>
    <row r="42" spans="1:12" ht="15">
      <c r="A42" s="12" t="s">
        <v>45</v>
      </c>
      <c r="B42" s="63"/>
      <c r="C42" s="64"/>
      <c r="D42" s="64"/>
      <c r="E42" s="64"/>
      <c r="F42" s="65"/>
      <c r="G42" s="66" t="s">
        <v>2</v>
      </c>
      <c r="H42" s="67"/>
      <c r="I42" s="63"/>
      <c r="J42" s="64"/>
      <c r="K42" s="64"/>
      <c r="L42" s="86"/>
    </row>
    <row r="43" spans="1:12" ht="15">
      <c r="A43" s="72" t="s">
        <v>46</v>
      </c>
      <c r="B43" s="73"/>
      <c r="C43" s="13" t="s">
        <v>47</v>
      </c>
      <c r="D43" s="13"/>
      <c r="E43" s="13" t="s">
        <v>48</v>
      </c>
      <c r="F43" s="13"/>
      <c r="G43" s="13" t="s">
        <v>49</v>
      </c>
      <c r="H43" s="13"/>
      <c r="I43" s="13" t="s">
        <v>50</v>
      </c>
      <c r="J43" s="13"/>
      <c r="K43" s="13" t="s">
        <v>51</v>
      </c>
      <c r="L43" s="55"/>
    </row>
    <row r="44" spans="1:12" ht="15">
      <c r="A44" s="74"/>
      <c r="B44" s="70"/>
      <c r="C44" s="69"/>
      <c r="D44" s="70"/>
      <c r="E44" s="69"/>
      <c r="F44" s="70"/>
      <c r="G44" s="69"/>
      <c r="H44" s="70"/>
      <c r="I44" s="69"/>
      <c r="J44" s="70"/>
      <c r="K44" s="69"/>
      <c r="L44" s="71"/>
    </row>
    <row r="45" spans="1:12" ht="15">
      <c r="A45" s="12" t="s">
        <v>52</v>
      </c>
      <c r="B45" s="75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15">
      <c r="A46" s="76" t="s">
        <v>53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8"/>
    </row>
    <row r="47" spans="1:12" ht="15">
      <c r="A47" s="7"/>
      <c r="B47" s="8" t="s">
        <v>15</v>
      </c>
      <c r="C47" s="10"/>
      <c r="D47" s="8" t="s">
        <v>16</v>
      </c>
      <c r="E47" s="10"/>
      <c r="F47" s="8" t="s">
        <v>17</v>
      </c>
      <c r="G47" s="9"/>
      <c r="H47" s="8" t="s">
        <v>18</v>
      </c>
      <c r="I47" s="89"/>
      <c r="J47" s="79"/>
      <c r="K47" s="79"/>
      <c r="L47" s="80"/>
    </row>
    <row r="48" spans="1:12" ht="15">
      <c r="A48" s="76" t="s">
        <v>54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</row>
    <row r="49" spans="1:12" ht="15">
      <c r="A49" s="4"/>
      <c r="B49" s="11" t="s">
        <v>19</v>
      </c>
      <c r="C49" s="1"/>
      <c r="D49" s="11" t="s">
        <v>20</v>
      </c>
      <c r="E49" s="1"/>
      <c r="F49" s="11" t="s">
        <v>21</v>
      </c>
      <c r="G49" s="1"/>
      <c r="H49" s="11" t="s">
        <v>18</v>
      </c>
      <c r="I49" s="68"/>
      <c r="J49" s="79"/>
      <c r="K49" s="79"/>
      <c r="L49" s="80"/>
    </row>
    <row r="50" spans="1:12" ht="15.75" thickBot="1">
      <c r="A50" s="81" t="s">
        <v>55</v>
      </c>
      <c r="B50" s="82"/>
      <c r="C50" s="87"/>
      <c r="D50" s="87"/>
      <c r="E50" s="87"/>
      <c r="F50" s="87"/>
      <c r="G50" s="87"/>
      <c r="H50" s="87"/>
      <c r="I50" s="87"/>
      <c r="J50" s="87"/>
      <c r="K50" s="87"/>
      <c r="L50" s="88"/>
    </row>
  </sheetData>
  <mergeCells count="104">
    <mergeCell ref="G43:H43"/>
    <mergeCell ref="I49:L49"/>
    <mergeCell ref="A50:B50"/>
    <mergeCell ref="C50:L50"/>
    <mergeCell ref="B45:L45"/>
    <mergeCell ref="A46:L46"/>
    <mergeCell ref="I47:L47"/>
    <mergeCell ref="A48:L48"/>
    <mergeCell ref="I43:J43"/>
    <mergeCell ref="K43:L43"/>
    <mergeCell ref="I42:L42"/>
    <mergeCell ref="I44:J44"/>
    <mergeCell ref="K44:L44"/>
    <mergeCell ref="A43:B43"/>
    <mergeCell ref="C43:D43"/>
    <mergeCell ref="A44:B44"/>
    <mergeCell ref="C44:D44"/>
    <mergeCell ref="E44:F44"/>
    <mergeCell ref="G44:H44"/>
    <mergeCell ref="E43:F43"/>
    <mergeCell ref="I36:L36"/>
    <mergeCell ref="A37:L37"/>
    <mergeCell ref="I38:L38"/>
    <mergeCell ref="A39:B39"/>
    <mergeCell ref="C39:L39"/>
    <mergeCell ref="A41:L41"/>
    <mergeCell ref="B42:F42"/>
    <mergeCell ref="G42:H42"/>
    <mergeCell ref="I33:J33"/>
    <mergeCell ref="K33:L33"/>
    <mergeCell ref="B34:L34"/>
    <mergeCell ref="A35:L35"/>
    <mergeCell ref="A33:B33"/>
    <mergeCell ref="C33:D33"/>
    <mergeCell ref="E33:F33"/>
    <mergeCell ref="G33:H33"/>
    <mergeCell ref="B31:F31"/>
    <mergeCell ref="G31:H31"/>
    <mergeCell ref="I31:L31"/>
    <mergeCell ref="A32:B32"/>
    <mergeCell ref="C32:D32"/>
    <mergeCell ref="E32:F32"/>
    <mergeCell ref="G32:H32"/>
    <mergeCell ref="I32:J32"/>
    <mergeCell ref="K32:L32"/>
    <mergeCell ref="I27:L27"/>
    <mergeCell ref="A28:B28"/>
    <mergeCell ref="C28:L28"/>
    <mergeCell ref="A30:L30"/>
    <mergeCell ref="B23:L23"/>
    <mergeCell ref="A24:L24"/>
    <mergeCell ref="I25:L25"/>
    <mergeCell ref="A26:L26"/>
    <mergeCell ref="I22:J22"/>
    <mergeCell ref="K22:L22"/>
    <mergeCell ref="A21:B21"/>
    <mergeCell ref="C21:D21"/>
    <mergeCell ref="A22:B22"/>
    <mergeCell ref="C22:D22"/>
    <mergeCell ref="E22:F22"/>
    <mergeCell ref="G22:H22"/>
    <mergeCell ref="E21:F21"/>
    <mergeCell ref="G21:H21"/>
    <mergeCell ref="I21:J21"/>
    <mergeCell ref="K21:L21"/>
    <mergeCell ref="A17:B17"/>
    <mergeCell ref="C17:F17"/>
    <mergeCell ref="G17:H17"/>
    <mergeCell ref="I17:L17"/>
    <mergeCell ref="A19:L19"/>
    <mergeCell ref="B20:F20"/>
    <mergeCell ref="G20:H20"/>
    <mergeCell ref="I20:L20"/>
    <mergeCell ref="A15:B15"/>
    <mergeCell ref="D15:F15"/>
    <mergeCell ref="H15:L15"/>
    <mergeCell ref="A16:B16"/>
    <mergeCell ref="C16:L16"/>
    <mergeCell ref="A13:C13"/>
    <mergeCell ref="D13:L13"/>
    <mergeCell ref="B14:E14"/>
    <mergeCell ref="F14:G14"/>
    <mergeCell ref="H14:L14"/>
    <mergeCell ref="A11:B11"/>
    <mergeCell ref="C11:L11"/>
    <mergeCell ref="A12:C12"/>
    <mergeCell ref="D12:L12"/>
    <mergeCell ref="A9:B9"/>
    <mergeCell ref="C9:L9"/>
    <mergeCell ref="A10:B10"/>
    <mergeCell ref="C10:L10"/>
    <mergeCell ref="A7:B7"/>
    <mergeCell ref="C7:L7"/>
    <mergeCell ref="A8:B8"/>
    <mergeCell ref="C8:L8"/>
    <mergeCell ref="B3:L3"/>
    <mergeCell ref="B4:L4"/>
    <mergeCell ref="B5:L5"/>
    <mergeCell ref="A6:B6"/>
    <mergeCell ref="C6:L6"/>
    <mergeCell ref="B1:C1"/>
    <mergeCell ref="B2:C2"/>
    <mergeCell ref="D1:L1"/>
    <mergeCell ref="D2:L2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2004-04-14T19:58:50Z</cp:lastPrinted>
  <dcterms:created xsi:type="dcterms:W3CDTF">2003-05-28T21:12:16Z</dcterms:created>
  <dcterms:modified xsi:type="dcterms:W3CDTF">2004-06-16T18:48:41Z</dcterms:modified>
  <cp:category/>
  <cp:version/>
  <cp:contentType/>
  <cp:contentStatus/>
</cp:coreProperties>
</file>