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1355" windowHeight="6480" activeTab="0"/>
  </bookViews>
  <sheets>
    <sheet name="Cons. Cadeia Produtiva" sheetId="1" r:id="rId1"/>
  </sheets>
  <definedNames>
    <definedName name="_xlnm.Print_Area" localSheetId="0">'Cons. Cadeia Produtiva'!$A$1:$I$120</definedName>
  </definedNames>
  <calcPr fullCalcOnLoad="1"/>
</workbook>
</file>

<file path=xl/sharedStrings.xml><?xml version="1.0" encoding="utf-8"?>
<sst xmlns="http://schemas.openxmlformats.org/spreadsheetml/2006/main" count="188" uniqueCount="86">
  <si>
    <t xml:space="preserve">OBJETIVO DO PROGRAMA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</si>
  <si>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</si>
  <si>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</si>
  <si>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</si>
  <si>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</si>
  <si>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</si>
  <si>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</si>
  <si>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(Qtd / Valor)</t>
  </si>
  <si>
    <t>Projeto</t>
  </si>
  <si>
    <t>Objetivo Específico</t>
  </si>
  <si>
    <t>Meta Física</t>
  </si>
  <si>
    <t>Certificação da qualidade dos empreendimentos turísticos</t>
  </si>
  <si>
    <t>Valor Total dos Projetos</t>
  </si>
  <si>
    <t>Atividade</t>
  </si>
  <si>
    <t xml:space="preserve">PROGRAMA </t>
  </si>
  <si>
    <t>Estruturar e disponibilizar um sistema de informações sobre a oferta e a demanda de emprego ligada à indústria turística do Mato Grosso, contendo uma bolsa de negócios  como forma de intermediação entre os agentes do setor</t>
  </si>
  <si>
    <t>Municipalização do Turismo</t>
  </si>
  <si>
    <t>Desenvolvimento dos Arranjos Produtivos Locais</t>
  </si>
  <si>
    <t>Fortalecer o Turismo de negócios e de eventos,através da implantação da infra-estrutura nos municípios de Rondonópolis e Cáceres</t>
  </si>
  <si>
    <t>Captação de eventos para Mato Grosso</t>
  </si>
  <si>
    <t>Média geral de satisfação dos serviços turisticos prestados</t>
  </si>
  <si>
    <t xml:space="preserve">Implantação de infra-estrutura turística </t>
  </si>
  <si>
    <t xml:space="preserve"> Desenvolvimento de Produtos Turísticos em Mato Grosso</t>
  </si>
  <si>
    <t xml:space="preserve"> Fomentar o Turismo da Melhor Idade no Estado</t>
  </si>
  <si>
    <t xml:space="preserve">Incremento da infra-estrutura para o Turismo de Eventos e de Negócios </t>
  </si>
  <si>
    <t>unidade</t>
  </si>
  <si>
    <t>Apoiar a implantação de Incubadoras para o Turismo</t>
  </si>
  <si>
    <t xml:space="preserve">        </t>
  </si>
  <si>
    <t>Política de Turismo implementada</t>
  </si>
  <si>
    <t>Gestão do Processo de Desenvolvimento do Turismo</t>
  </si>
  <si>
    <t>Dados Financeiros dos Programa</t>
  </si>
  <si>
    <t>Regionalização</t>
  </si>
  <si>
    <t>VI</t>
  </si>
  <si>
    <t>Banco de dados e informações turísticas</t>
  </si>
  <si>
    <t>infraestrutura turística disponibilizada</t>
  </si>
  <si>
    <t>rotas turísticas implementadas</t>
  </si>
  <si>
    <t>Todo o Estado</t>
  </si>
  <si>
    <t xml:space="preserve">Desenvolver um novo segmento do mercado turístico no Estado, com finalidade de potencializar a ocupação dos equipamentos existentes na baixa temporada pela inserção da população acima de 50 anos </t>
  </si>
  <si>
    <t>pessoas acima de 50 anos inseridas no mercado turístico</t>
  </si>
  <si>
    <t>pessoas</t>
  </si>
  <si>
    <t>municípios engajados</t>
  </si>
  <si>
    <t>municípios</t>
  </si>
  <si>
    <t>Descentralizar as ações de planejamento turístico de forma a capacitar os municípios com potencial turístico a elaborarem seus próprios planos de desenvolvimento, com base na sustentabilidade econômica, social, ambiental, cultural e política</t>
  </si>
  <si>
    <t>Incentivar o empreendedorismo no Estado com o intuito de elevar a competitividade de Mato Grosso nos mercados nacional e internacional</t>
  </si>
  <si>
    <t>municípios com os arranjos produtivos estruturados</t>
  </si>
  <si>
    <t>Incentivar a implantação de empresas de turismo nos municípios</t>
  </si>
  <si>
    <t>centro de eventos construídos</t>
  </si>
  <si>
    <t>estudo de indicadores realizado</t>
  </si>
  <si>
    <t>Mecanismo de gerenciamento da política do turismo</t>
  </si>
  <si>
    <t xml:space="preserve">Construção de indicadores do turismo de Mato Grosso </t>
  </si>
  <si>
    <t>Incentivo à reestruturação das áreas de interesse turístico</t>
  </si>
  <si>
    <t>Incrementar oferta turística visando a melhoraria de condições de vida das comunidades residentes nestas áreas</t>
  </si>
  <si>
    <t>eventos captados  para Mato Grosso</t>
  </si>
  <si>
    <t>Incrementar a renda da população matogrossense através da captação de novos investidores e  empreendedores para o Estado.</t>
  </si>
  <si>
    <t>Incremento do turismo através da divulgação do Estado em eventos regionais, nacionais e internacionais</t>
  </si>
  <si>
    <t>Promoção e Divulgação do Estado</t>
  </si>
  <si>
    <t>Gerenciar o processo de desenvolvimento sustentável do Turismo no Estado, através da implementação de uma política para o Turismo</t>
  </si>
  <si>
    <t>Desenvolver, implementar rotas/caminhos, circuitos e corredores turísticos como forma de incrementar, fortalecer e promover as principais vocações/destinos turísticos de Mato Grosso</t>
  </si>
  <si>
    <t>incubadoras implantadas e mantidas</t>
  </si>
  <si>
    <t>áreas reestruturadas e mantidas</t>
  </si>
  <si>
    <t xml:space="preserve">Qualidade na prestação de serviços turísticos </t>
  </si>
  <si>
    <t>Alcançar alto nível de qualificação e satisfação dos serviços prestados no turismo</t>
  </si>
  <si>
    <t>Objetivo Especifíco</t>
  </si>
  <si>
    <t>Incentivar a reestruturação, profissionalização, regularização e a qualidade dos produtos e serviços prestados, visando aumentar a competitividade da oferta turística do Estado</t>
  </si>
  <si>
    <t>empreendimentos certificados</t>
  </si>
  <si>
    <t>Implantar infra-estrutura turística  em sete  municípios de Mato Grosso através da construção de postos de informações turísticas, sinalização turística das estradas e portais temáticos estruturados para atendimento  de qualidade para o turista que aporta em nosso Estado</t>
  </si>
  <si>
    <t>II, IV, V, VI, VII, VIII, XII</t>
  </si>
  <si>
    <t>II, IV, V, VI, VII, VIII, X, XII</t>
  </si>
  <si>
    <t>V, VII</t>
  </si>
  <si>
    <t>V, VI, VII</t>
  </si>
  <si>
    <t>IV, V</t>
  </si>
  <si>
    <t>Valor  total das atividades</t>
  </si>
  <si>
    <t>mapas produzidos</t>
  </si>
  <si>
    <t>Unidade Responsável</t>
  </si>
  <si>
    <t>Produção de mapas do Circuito das Águas Termais</t>
  </si>
  <si>
    <t xml:space="preserve">Organizar as informações para o planejamento da ocupação territorial e gerenciamento ambiental, de forma que o lençol termal/fontes sejam aproveitadas em todo seu potencial </t>
  </si>
  <si>
    <t>Fortalecer a integração e o cooperativismo entre os principais elos da cadeia produtiva do Turismo no Estado de Mato Grosso, incentivando o empreendedorismo e a descentralização de ações de planejamento turístico, com base na sustentabilidade econômica, social, ambiental, cultural e política, buscando maior participação, agilidade, eficácia e competitividade nos mercados nacional e internacional</t>
  </si>
  <si>
    <t>Desenvolvimento Estratégico da Cadeia Produtiva do Turismo</t>
  </si>
  <si>
    <t xml:space="preserve">Índice do turismo receptivo de Mato Grosso  </t>
  </si>
  <si>
    <t>Índice de participação no PIB  do Estado</t>
  </si>
  <si>
    <t>Percentual</t>
  </si>
  <si>
    <t>guias a taxistas capacitados</t>
  </si>
  <si>
    <t>Unidade</t>
  </si>
  <si>
    <t>Eventos realizados</t>
  </si>
  <si>
    <t>SICME</t>
  </si>
  <si>
    <r>
      <t>Software</t>
    </r>
    <r>
      <rPr>
        <b/>
        <sz val="12"/>
        <rFont val="Tahoma"/>
        <family val="2"/>
      </rPr>
      <t xml:space="preserve"> estruturado e disponibilizado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</si>
</sst>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;[Red]&quot;R$ &quot;#,##0.00"/>
    <numFmt numFmtId="171" formatCode="_(* #,##0.0_);_(* \(#,##0.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&quot;R$ &quot;#,##0.00"/>
    <numFmt numFmtId="177" formatCode="0.0"/>
  </numFmts>
  <fonts count="11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Arial"/>
      <family val="0"/>
    </font>
    <font>
      <sz val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1" fontId="1" fillId="0" borderId="4" xfId="0" applyNumberFormat="1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6" fontId="1" fillId="0" borderId="1" xfId="17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17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justify" vertical="center" wrapText="1"/>
      <protection hidden="1"/>
    </xf>
    <xf numFmtId="0" fontId="1" fillId="0" borderId="6" xfId="0" applyFont="1" applyBorder="1" applyAlignment="1" applyProtection="1">
      <alignment horizontal="justify" vertical="center" wrapText="1"/>
      <protection hidden="1"/>
    </xf>
    <xf numFmtId="0" fontId="1" fillId="0" borderId="7" xfId="0" applyFont="1" applyBorder="1" applyAlignment="1" applyProtection="1">
      <alignment horizontal="justify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176" fontId="1" fillId="0" borderId="1" xfId="17" applyNumberFormat="1" applyFont="1" applyFill="1" applyBorder="1" applyAlignment="1" applyProtection="1">
      <alignment horizontal="center" vertical="center" wrapText="1"/>
      <protection hidden="1"/>
    </xf>
    <xf numFmtId="176" fontId="0" fillId="0" borderId="1" xfId="0" applyNumberForma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6" fontId="1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justify" vertical="center" wrapText="1"/>
      <protection hidden="1"/>
    </xf>
    <xf numFmtId="0" fontId="1" fillId="0" borderId="3" xfId="0" applyFont="1" applyBorder="1" applyAlignment="1" applyProtection="1">
      <alignment horizontal="justify" vertical="center" wrapText="1"/>
      <protection hidden="1"/>
    </xf>
    <xf numFmtId="0" fontId="1" fillId="0" borderId="4" xfId="0" applyFont="1" applyBorder="1" applyAlignment="1" applyProtection="1">
      <alignment horizontal="justify" vertical="center" wrapText="1"/>
      <protection hidden="1"/>
    </xf>
    <xf numFmtId="176" fontId="5" fillId="0" borderId="1" xfId="17" applyNumberFormat="1" applyFont="1" applyFill="1" applyBorder="1" applyAlignment="1" applyProtection="1">
      <alignment horizontal="center" vertical="center" wrapText="1"/>
      <protection hidden="1"/>
    </xf>
    <xf numFmtId="176" fontId="6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17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horizontal="justify" vertical="center" wrapText="1"/>
      <protection hidden="1"/>
    </xf>
    <xf numFmtId="0" fontId="1" fillId="0" borderId="6" xfId="0" applyFont="1" applyFill="1" applyBorder="1" applyAlignment="1" applyProtection="1">
      <alignment horizontal="justify" vertical="center" wrapText="1"/>
      <protection hidden="1"/>
    </xf>
    <xf numFmtId="0" fontId="1" fillId="0" borderId="7" xfId="0" applyFont="1" applyFill="1" applyBorder="1" applyAlignment="1" applyProtection="1">
      <alignment horizontal="justify" vertical="center" wrapText="1"/>
      <protection hidden="1"/>
    </xf>
    <xf numFmtId="0" fontId="1" fillId="0" borderId="8" xfId="0" applyFont="1" applyFill="1" applyBorder="1" applyAlignment="1" applyProtection="1">
      <alignment horizontal="justify" vertical="center" wrapText="1"/>
      <protection hidden="1"/>
    </xf>
    <xf numFmtId="0" fontId="1" fillId="0" borderId="9" xfId="0" applyFont="1" applyFill="1" applyBorder="1" applyAlignment="1" applyProtection="1">
      <alignment horizontal="justify" vertical="center" wrapText="1"/>
      <protection hidden="1"/>
    </xf>
    <xf numFmtId="0" fontId="1" fillId="0" borderId="10" xfId="0" applyFont="1" applyFill="1" applyBorder="1" applyAlignment="1" applyProtection="1">
      <alignment horizontal="justify" vertical="center" wrapText="1"/>
      <protection hidden="1"/>
    </xf>
    <xf numFmtId="176" fontId="1" fillId="0" borderId="11" xfId="17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17" applyNumberFormat="1" applyFont="1" applyFill="1" applyBorder="1" applyAlignment="1" applyProtection="1">
      <alignment horizontal="center" vertical="center" wrapText="1"/>
      <protection hidden="1"/>
    </xf>
    <xf numFmtId="176" fontId="1" fillId="0" borderId="13" xfId="17" applyNumberFormat="1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" fillId="0" borderId="15" xfId="0" applyFont="1" applyBorder="1" applyAlignment="1" applyProtection="1">
      <alignment horizontal="justify" vertical="center" wrapText="1"/>
      <protection hidden="1"/>
    </xf>
    <xf numFmtId="0" fontId="1" fillId="0" borderId="8" xfId="0" applyFont="1" applyBorder="1" applyAlignment="1" applyProtection="1">
      <alignment horizontal="justify" vertical="center" wrapText="1"/>
      <protection hidden="1"/>
    </xf>
    <xf numFmtId="0" fontId="1" fillId="0" borderId="9" xfId="0" applyFont="1" applyBorder="1" applyAlignment="1" applyProtection="1">
      <alignment horizontal="justify" vertical="center" wrapText="1"/>
      <protection hidden="1"/>
    </xf>
    <xf numFmtId="0" fontId="1" fillId="0" borderId="10" xfId="0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6" fontId="0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Border="1" applyAlignment="1" applyProtection="1">
      <alignment horizontal="center" vertical="center" wrapText="1"/>
      <protection hidden="1"/>
    </xf>
    <xf numFmtId="176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justify" vertical="center" wrapText="1"/>
      <protection hidden="1"/>
    </xf>
    <xf numFmtId="0" fontId="0" fillId="0" borderId="4" xfId="0" applyBorder="1" applyAlignment="1" applyProtection="1">
      <alignment horizontal="justify" vertical="center" wrapText="1"/>
      <protection hidden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169" fontId="1" fillId="0" borderId="1" xfId="17" applyFont="1" applyFill="1" applyBorder="1" applyAlignment="1" applyProtection="1">
      <alignment horizontal="right" vertical="center"/>
      <protection hidden="1"/>
    </xf>
    <xf numFmtId="0" fontId="1" fillId="0" borderId="1" xfId="17" applyNumberFormat="1" applyFont="1" applyFill="1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60" zoomScaleNormal="75" workbookViewId="0" topLeftCell="A1">
      <selection activeCell="A1" sqref="A1:IV16384"/>
    </sheetView>
  </sheetViews>
  <sheetFormatPr defaultColWidth="9.140625" defaultRowHeight="12.75"/>
  <cols>
    <col min="1" max="1" width="22.8515625" style="3" customWidth="1"/>
    <col min="2" max="2" width="9.140625" style="3" customWidth="1"/>
    <col min="3" max="3" width="11.421875" style="3" customWidth="1"/>
    <col min="4" max="4" width="70.421875" style="3" customWidth="1"/>
    <col min="5" max="8" width="22.7109375" style="3" customWidth="1"/>
    <col min="9" max="9" width="23.8515625" style="3" customWidth="1"/>
    <col min="10" max="10" width="9.140625" style="3" customWidth="1"/>
    <col min="11" max="11" width="15.7109375" style="3" bestFit="1" customWidth="1"/>
    <col min="12" max="16384" width="9.140625" style="3" customWidth="1"/>
  </cols>
  <sheetData>
    <row r="1" spans="1:9" ht="30" customHeight="1">
      <c r="A1" s="1" t="s">
        <v>14</v>
      </c>
      <c r="B1" s="1"/>
      <c r="C1" s="2" t="s">
        <v>77</v>
      </c>
      <c r="D1" s="2"/>
      <c r="E1" s="2"/>
      <c r="F1" s="2"/>
      <c r="G1" s="2"/>
      <c r="H1" s="2"/>
      <c r="I1" s="2"/>
    </row>
    <row r="2" spans="1:9" ht="58.5" customHeight="1">
      <c r="A2" s="1" t="s">
        <v>0</v>
      </c>
      <c r="B2" s="1"/>
      <c r="C2" s="4" t="s">
        <v>76</v>
      </c>
      <c r="D2" s="5"/>
      <c r="E2" s="5"/>
      <c r="F2" s="5"/>
      <c r="G2" s="5"/>
      <c r="H2" s="5"/>
      <c r="I2" s="6"/>
    </row>
    <row r="3" spans="1:9" ht="18" customHeight="1">
      <c r="A3" s="1" t="s">
        <v>1</v>
      </c>
      <c r="B3" s="1"/>
      <c r="C3" s="1"/>
      <c r="D3" s="1"/>
      <c r="E3" s="7" t="s">
        <v>2</v>
      </c>
      <c r="F3" s="8" t="s">
        <v>3</v>
      </c>
      <c r="G3" s="8"/>
      <c r="H3" s="8" t="s">
        <v>4</v>
      </c>
      <c r="I3" s="8"/>
    </row>
    <row r="4" spans="1:9" ht="21" customHeight="1">
      <c r="A4" s="9" t="s">
        <v>78</v>
      </c>
      <c r="B4" s="9"/>
      <c r="C4" s="9"/>
      <c r="D4" s="10"/>
      <c r="E4" s="11" t="s">
        <v>80</v>
      </c>
      <c r="F4" s="12">
        <v>0.9</v>
      </c>
      <c r="G4" s="12"/>
      <c r="H4" s="13">
        <v>5</v>
      </c>
      <c r="I4" s="13"/>
    </row>
    <row r="5" spans="1:9" ht="21" customHeight="1">
      <c r="A5" s="9" t="s">
        <v>79</v>
      </c>
      <c r="B5" s="9"/>
      <c r="C5" s="9"/>
      <c r="D5" s="10"/>
      <c r="E5" s="11" t="s">
        <v>80</v>
      </c>
      <c r="F5" s="12">
        <v>1.14</v>
      </c>
      <c r="G5" s="12"/>
      <c r="H5" s="13">
        <v>5</v>
      </c>
      <c r="I5" s="13"/>
    </row>
    <row r="6" spans="1:9" ht="21" customHeight="1">
      <c r="A6" s="14" t="s">
        <v>20</v>
      </c>
      <c r="B6" s="15"/>
      <c r="C6" s="15"/>
      <c r="D6" s="16"/>
      <c r="E6" s="11" t="s">
        <v>80</v>
      </c>
      <c r="F6" s="17">
        <v>53.55</v>
      </c>
      <c r="G6" s="18"/>
      <c r="H6" s="19">
        <v>90</v>
      </c>
      <c r="I6" s="20"/>
    </row>
    <row r="7" spans="1:9" ht="15">
      <c r="A7" s="8" t="s">
        <v>30</v>
      </c>
      <c r="B7" s="8"/>
      <c r="C7" s="8"/>
      <c r="D7" s="8"/>
      <c r="E7" s="21">
        <v>2004</v>
      </c>
      <c r="F7" s="21">
        <v>2005</v>
      </c>
      <c r="G7" s="21">
        <v>2006</v>
      </c>
      <c r="H7" s="21">
        <v>2007</v>
      </c>
      <c r="I7" s="21" t="s">
        <v>5</v>
      </c>
    </row>
    <row r="8" spans="1:9" ht="24.75" customHeight="1">
      <c r="A8" s="8"/>
      <c r="B8" s="8"/>
      <c r="C8" s="8"/>
      <c r="D8" s="8"/>
      <c r="E8" s="22">
        <f>E96+E120</f>
        <v>6596865</v>
      </c>
      <c r="F8" s="22">
        <f>F96+F120</f>
        <v>939880</v>
      </c>
      <c r="G8" s="22">
        <f>G96+G120</f>
        <v>12040466</v>
      </c>
      <c r="H8" s="22">
        <f>H96+H120</f>
        <v>7496891</v>
      </c>
      <c r="I8" s="22">
        <f>SUM(E8:H8)</f>
        <v>27074102</v>
      </c>
    </row>
    <row r="9" spans="1:11" ht="9.75" customHeight="1">
      <c r="A9" s="23"/>
      <c r="B9" s="24"/>
      <c r="C9" s="24"/>
      <c r="D9" s="24"/>
      <c r="E9" s="24"/>
      <c r="F9" s="24"/>
      <c r="G9" s="24"/>
      <c r="H9" s="24"/>
      <c r="I9" s="25"/>
      <c r="K9" s="26"/>
    </row>
    <row r="10" spans="1:9" ht="15">
      <c r="A10" s="27" t="s">
        <v>6</v>
      </c>
      <c r="B10" s="27"/>
      <c r="C10" s="27"/>
      <c r="D10" s="27"/>
      <c r="E10" s="28">
        <v>2004</v>
      </c>
      <c r="F10" s="28">
        <v>2005</v>
      </c>
      <c r="G10" s="28">
        <v>2006</v>
      </c>
      <c r="H10" s="28">
        <v>2007</v>
      </c>
      <c r="I10" s="28" t="s">
        <v>5</v>
      </c>
    </row>
    <row r="11" spans="1:9" ht="15">
      <c r="A11" s="27"/>
      <c r="B11" s="27"/>
      <c r="C11" s="27"/>
      <c r="D11" s="27"/>
      <c r="E11" s="28" t="s">
        <v>7</v>
      </c>
      <c r="F11" s="28" t="s">
        <v>7</v>
      </c>
      <c r="G11" s="28" t="s">
        <v>7</v>
      </c>
      <c r="H11" s="28" t="s">
        <v>7</v>
      </c>
      <c r="I11" s="28" t="s">
        <v>7</v>
      </c>
    </row>
    <row r="12" spans="1:9" ht="21" customHeight="1">
      <c r="A12" s="29" t="s">
        <v>8</v>
      </c>
      <c r="B12" s="30" t="s">
        <v>33</v>
      </c>
      <c r="C12" s="30"/>
      <c r="D12" s="30"/>
      <c r="E12" s="31">
        <v>1</v>
      </c>
      <c r="F12" s="31"/>
      <c r="G12" s="31">
        <v>1</v>
      </c>
      <c r="H12" s="31">
        <v>1</v>
      </c>
      <c r="I12" s="31">
        <v>1</v>
      </c>
    </row>
    <row r="13" spans="1:9" ht="60.75" customHeight="1">
      <c r="A13" s="32" t="s">
        <v>9</v>
      </c>
      <c r="B13" s="33" t="s">
        <v>15</v>
      </c>
      <c r="C13" s="34"/>
      <c r="D13" s="35"/>
      <c r="E13" s="31"/>
      <c r="F13" s="31"/>
      <c r="G13" s="31"/>
      <c r="H13" s="31"/>
      <c r="I13" s="31"/>
    </row>
    <row r="14" spans="1:9" ht="21" customHeight="1">
      <c r="A14" s="29" t="s">
        <v>10</v>
      </c>
      <c r="B14" s="36" t="s">
        <v>85</v>
      </c>
      <c r="C14" s="9"/>
      <c r="D14" s="9"/>
      <c r="E14" s="37">
        <v>212105</v>
      </c>
      <c r="F14" s="37"/>
      <c r="G14" s="37">
        <f>I14*30%</f>
        <v>636315</v>
      </c>
      <c r="H14" s="37">
        <v>742367</v>
      </c>
      <c r="I14" s="37">
        <v>2121050</v>
      </c>
    </row>
    <row r="15" spans="1:9" ht="21" customHeight="1">
      <c r="A15" s="32" t="s">
        <v>2</v>
      </c>
      <c r="B15" s="9" t="s">
        <v>25</v>
      </c>
      <c r="C15" s="9"/>
      <c r="D15" s="9"/>
      <c r="E15" s="37"/>
      <c r="F15" s="37"/>
      <c r="G15" s="37"/>
      <c r="H15" s="37"/>
      <c r="I15" s="37"/>
    </row>
    <row r="16" spans="1:9" ht="21" customHeight="1">
      <c r="A16" s="32" t="s">
        <v>31</v>
      </c>
      <c r="B16" s="9" t="s">
        <v>32</v>
      </c>
      <c r="C16" s="9"/>
      <c r="D16" s="9"/>
      <c r="E16" s="38"/>
      <c r="F16" s="38"/>
      <c r="G16" s="38"/>
      <c r="H16" s="38"/>
      <c r="I16" s="38"/>
    </row>
    <row r="17" spans="1:9" ht="9.75" customHeight="1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21" customHeight="1">
      <c r="A18" s="29" t="s">
        <v>8</v>
      </c>
      <c r="B18" s="40" t="s">
        <v>21</v>
      </c>
      <c r="C18" s="40"/>
      <c r="D18" s="40"/>
      <c r="E18" s="31">
        <v>23</v>
      </c>
      <c r="F18" s="31">
        <v>3</v>
      </c>
      <c r="G18" s="31">
        <v>4</v>
      </c>
      <c r="H18" s="31"/>
      <c r="I18" s="31">
        <f>SUM(E18:G19)</f>
        <v>30</v>
      </c>
    </row>
    <row r="19" spans="1:9" ht="62.25" customHeight="1">
      <c r="A19" s="32" t="s">
        <v>9</v>
      </c>
      <c r="B19" s="41" t="s">
        <v>65</v>
      </c>
      <c r="C19" s="42"/>
      <c r="D19" s="43"/>
      <c r="E19" s="31"/>
      <c r="F19" s="31"/>
      <c r="G19" s="31"/>
      <c r="H19" s="31"/>
      <c r="I19" s="31"/>
    </row>
    <row r="20" spans="1:9" ht="21" customHeight="1">
      <c r="A20" s="29" t="s">
        <v>10</v>
      </c>
      <c r="B20" s="9" t="s">
        <v>34</v>
      </c>
      <c r="C20" s="9"/>
      <c r="D20" s="9"/>
      <c r="E20" s="37">
        <v>2890157</v>
      </c>
      <c r="F20" s="37">
        <v>122380</v>
      </c>
      <c r="G20" s="37">
        <v>502636</v>
      </c>
      <c r="H20" s="44"/>
      <c r="I20" s="37">
        <f>SUM(E20:H22)</f>
        <v>3515173</v>
      </c>
    </row>
    <row r="21" spans="1:9" ht="21" customHeight="1">
      <c r="A21" s="32" t="s">
        <v>2</v>
      </c>
      <c r="B21" s="9" t="s">
        <v>25</v>
      </c>
      <c r="C21" s="9"/>
      <c r="D21" s="9"/>
      <c r="E21" s="37"/>
      <c r="F21" s="37"/>
      <c r="G21" s="37"/>
      <c r="H21" s="44"/>
      <c r="I21" s="37"/>
    </row>
    <row r="22" spans="1:9" ht="21" customHeight="1">
      <c r="A22" s="32" t="s">
        <v>31</v>
      </c>
      <c r="B22" s="9" t="s">
        <v>69</v>
      </c>
      <c r="C22" s="9"/>
      <c r="D22" s="9"/>
      <c r="E22" s="38"/>
      <c r="F22" s="38"/>
      <c r="G22" s="38"/>
      <c r="H22" s="45"/>
      <c r="I22" s="38"/>
    </row>
    <row r="23" spans="1:9" ht="10.5" customHeight="1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21" customHeight="1">
      <c r="A24" s="29" t="s">
        <v>8</v>
      </c>
      <c r="B24" s="40" t="s">
        <v>22</v>
      </c>
      <c r="C24" s="40"/>
      <c r="D24" s="40"/>
      <c r="E24" s="31">
        <v>2</v>
      </c>
      <c r="F24" s="31">
        <v>4</v>
      </c>
      <c r="G24" s="31">
        <v>2</v>
      </c>
      <c r="H24" s="31"/>
      <c r="I24" s="46">
        <v>8</v>
      </c>
    </row>
    <row r="25" spans="1:9" ht="43.5" customHeight="1">
      <c r="A25" s="47" t="s">
        <v>9</v>
      </c>
      <c r="B25" s="48" t="s">
        <v>57</v>
      </c>
      <c r="C25" s="49"/>
      <c r="D25" s="50"/>
      <c r="E25" s="31"/>
      <c r="F25" s="31"/>
      <c r="G25" s="31"/>
      <c r="H25" s="31"/>
      <c r="I25" s="46"/>
    </row>
    <row r="26" spans="1:9" ht="2.25" customHeight="1" hidden="1">
      <c r="A26" s="47"/>
      <c r="B26" s="51"/>
      <c r="C26" s="52"/>
      <c r="D26" s="53"/>
      <c r="E26" s="31"/>
      <c r="F26" s="31"/>
      <c r="G26" s="31"/>
      <c r="H26" s="31"/>
      <c r="I26" s="46"/>
    </row>
    <row r="27" spans="1:9" ht="21" customHeight="1">
      <c r="A27" s="29" t="s">
        <v>10</v>
      </c>
      <c r="B27" s="9" t="s">
        <v>35</v>
      </c>
      <c r="C27" s="9"/>
      <c r="D27" s="9"/>
      <c r="E27" s="37">
        <v>630202</v>
      </c>
      <c r="F27" s="37">
        <v>40000</v>
      </c>
      <c r="G27" s="54">
        <v>1260405</v>
      </c>
      <c r="H27" s="37"/>
      <c r="I27" s="37">
        <v>3151013</v>
      </c>
    </row>
    <row r="28" spans="1:9" ht="21" customHeight="1">
      <c r="A28" s="32" t="s">
        <v>2</v>
      </c>
      <c r="B28" s="9" t="s">
        <v>25</v>
      </c>
      <c r="C28" s="9"/>
      <c r="D28" s="9"/>
      <c r="E28" s="37"/>
      <c r="F28" s="37"/>
      <c r="G28" s="55"/>
      <c r="H28" s="37"/>
      <c r="I28" s="37"/>
    </row>
    <row r="29" spans="1:9" ht="21" customHeight="1">
      <c r="A29" s="32" t="s">
        <v>31</v>
      </c>
      <c r="B29" s="9" t="s">
        <v>36</v>
      </c>
      <c r="C29" s="9"/>
      <c r="D29" s="9"/>
      <c r="E29" s="38"/>
      <c r="F29" s="38"/>
      <c r="G29" s="56"/>
      <c r="H29" s="38"/>
      <c r="I29" s="38"/>
    </row>
    <row r="30" spans="1:9" ht="10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1" customHeight="1">
      <c r="A31" s="29" t="s">
        <v>8</v>
      </c>
      <c r="B31" s="57" t="s">
        <v>23</v>
      </c>
      <c r="C31" s="57"/>
      <c r="D31" s="57"/>
      <c r="E31" s="31">
        <v>388</v>
      </c>
      <c r="F31" s="31">
        <v>150</v>
      </c>
      <c r="G31" s="31">
        <v>904</v>
      </c>
      <c r="H31" s="31">
        <v>904</v>
      </c>
      <c r="I31" s="31">
        <f>SUM(E31:H32)</f>
        <v>2346</v>
      </c>
    </row>
    <row r="32" spans="1:9" ht="49.5" customHeight="1">
      <c r="A32" s="32" t="s">
        <v>9</v>
      </c>
      <c r="B32" s="41" t="s">
        <v>37</v>
      </c>
      <c r="C32" s="42"/>
      <c r="D32" s="43"/>
      <c r="E32" s="31"/>
      <c r="F32" s="31"/>
      <c r="G32" s="31"/>
      <c r="H32" s="31"/>
      <c r="I32" s="31"/>
    </row>
    <row r="33" spans="1:9" ht="21" customHeight="1">
      <c r="A33" s="29" t="s">
        <v>10</v>
      </c>
      <c r="B33" s="9" t="s">
        <v>38</v>
      </c>
      <c r="C33" s="9"/>
      <c r="D33" s="9"/>
      <c r="E33" s="37">
        <f>I33*10%</f>
        <v>124008</v>
      </c>
      <c r="F33" s="37">
        <v>29300</v>
      </c>
      <c r="G33" s="37">
        <f>I33*30%</f>
        <v>372024</v>
      </c>
      <c r="H33" s="37">
        <f>I33*35%</f>
        <v>434028</v>
      </c>
      <c r="I33" s="37">
        <v>1240080</v>
      </c>
    </row>
    <row r="34" spans="1:9" ht="21" customHeight="1">
      <c r="A34" s="32" t="s">
        <v>2</v>
      </c>
      <c r="B34" s="9" t="s">
        <v>39</v>
      </c>
      <c r="C34" s="9"/>
      <c r="D34" s="9"/>
      <c r="E34" s="37"/>
      <c r="F34" s="37"/>
      <c r="G34" s="37"/>
      <c r="H34" s="37"/>
      <c r="I34" s="37"/>
    </row>
    <row r="35" spans="1:9" ht="21" customHeight="1">
      <c r="A35" s="32" t="s">
        <v>31</v>
      </c>
      <c r="B35" s="9" t="s">
        <v>36</v>
      </c>
      <c r="C35" s="9"/>
      <c r="D35" s="9"/>
      <c r="E35" s="38"/>
      <c r="F35" s="38"/>
      <c r="G35" s="38"/>
      <c r="H35" s="38"/>
      <c r="I35" s="38"/>
    </row>
    <row r="36" spans="1:9" ht="9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1" customHeight="1">
      <c r="A37" s="29" t="s">
        <v>8</v>
      </c>
      <c r="B37" s="40" t="s">
        <v>16</v>
      </c>
      <c r="C37" s="40"/>
      <c r="D37" s="40"/>
      <c r="E37" s="31">
        <v>10</v>
      </c>
      <c r="F37" s="31">
        <v>20</v>
      </c>
      <c r="G37" s="31">
        <v>20</v>
      </c>
      <c r="H37" s="31">
        <v>10</v>
      </c>
      <c r="I37" s="31">
        <f>SUM(E37:H40)</f>
        <v>60</v>
      </c>
    </row>
    <row r="38" spans="1:9" ht="64.5" customHeight="1">
      <c r="A38" s="47" t="s">
        <v>9</v>
      </c>
      <c r="B38" s="33" t="s">
        <v>42</v>
      </c>
      <c r="C38" s="34"/>
      <c r="D38" s="35"/>
      <c r="E38" s="31"/>
      <c r="F38" s="31"/>
      <c r="G38" s="31"/>
      <c r="H38" s="31"/>
      <c r="I38" s="31"/>
    </row>
    <row r="39" spans="1:9" ht="15" customHeight="1" hidden="1">
      <c r="A39" s="47"/>
      <c r="B39" s="58"/>
      <c r="C39" s="59"/>
      <c r="D39" s="60"/>
      <c r="E39" s="31"/>
      <c r="F39" s="31"/>
      <c r="G39" s="31"/>
      <c r="H39" s="31"/>
      <c r="I39" s="31"/>
    </row>
    <row r="40" spans="1:9" ht="4.5" customHeight="1" hidden="1">
      <c r="A40" s="47"/>
      <c r="B40" s="61"/>
      <c r="C40" s="62"/>
      <c r="D40" s="63"/>
      <c r="E40" s="31"/>
      <c r="F40" s="31"/>
      <c r="G40" s="31"/>
      <c r="H40" s="31"/>
      <c r="I40" s="31"/>
    </row>
    <row r="41" spans="1:9" ht="21" customHeight="1">
      <c r="A41" s="29" t="s">
        <v>10</v>
      </c>
      <c r="B41" s="9" t="s">
        <v>40</v>
      </c>
      <c r="C41" s="9"/>
      <c r="D41" s="9"/>
      <c r="E41" s="37">
        <v>173077</v>
      </c>
      <c r="F41" s="37">
        <v>42000</v>
      </c>
      <c r="G41" s="37">
        <v>519232</v>
      </c>
      <c r="H41" s="37">
        <v>605770</v>
      </c>
      <c r="I41" s="37">
        <v>1730774</v>
      </c>
    </row>
    <row r="42" spans="1:9" ht="21" customHeight="1">
      <c r="A42" s="32" t="s">
        <v>2</v>
      </c>
      <c r="B42" s="9" t="s">
        <v>41</v>
      </c>
      <c r="C42" s="9"/>
      <c r="D42" s="9"/>
      <c r="E42" s="37"/>
      <c r="F42" s="37"/>
      <c r="G42" s="37"/>
      <c r="H42" s="37"/>
      <c r="I42" s="37"/>
    </row>
    <row r="43" spans="1:9" ht="21" customHeight="1">
      <c r="A43" s="32" t="s">
        <v>31</v>
      </c>
      <c r="B43" s="9" t="s">
        <v>36</v>
      </c>
      <c r="C43" s="9"/>
      <c r="D43" s="9"/>
      <c r="E43" s="38"/>
      <c r="F43" s="38"/>
      <c r="G43" s="38"/>
      <c r="H43" s="38"/>
      <c r="I43" s="38"/>
    </row>
    <row r="44" spans="1:9" ht="9" customHeight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21" customHeight="1">
      <c r="A45" s="29" t="s">
        <v>8</v>
      </c>
      <c r="B45" s="40" t="s">
        <v>17</v>
      </c>
      <c r="C45" s="40"/>
      <c r="D45" s="40"/>
      <c r="E45" s="31">
        <v>4</v>
      </c>
      <c r="F45" s="31">
        <v>5</v>
      </c>
      <c r="G45" s="31">
        <v>4</v>
      </c>
      <c r="H45" s="31">
        <v>4</v>
      </c>
      <c r="I45" s="31">
        <f>SUM(E45:H47)</f>
        <v>17</v>
      </c>
    </row>
    <row r="46" spans="1:9" ht="33.75" customHeight="1">
      <c r="A46" s="47" t="s">
        <v>9</v>
      </c>
      <c r="B46" s="33" t="s">
        <v>43</v>
      </c>
      <c r="C46" s="34"/>
      <c r="D46" s="35"/>
      <c r="E46" s="31"/>
      <c r="F46" s="31"/>
      <c r="G46" s="31"/>
      <c r="H46" s="31"/>
      <c r="I46" s="31"/>
    </row>
    <row r="47" spans="1:9" ht="15" customHeight="1" hidden="1">
      <c r="A47" s="47"/>
      <c r="B47" s="61"/>
      <c r="C47" s="62"/>
      <c r="D47" s="63"/>
      <c r="E47" s="31"/>
      <c r="F47" s="31"/>
      <c r="G47" s="31"/>
      <c r="H47" s="31"/>
      <c r="I47" s="31"/>
    </row>
    <row r="48" spans="1:9" ht="21" customHeight="1">
      <c r="A48" s="29" t="s">
        <v>10</v>
      </c>
      <c r="B48" s="9" t="s">
        <v>44</v>
      </c>
      <c r="C48" s="9"/>
      <c r="D48" s="9"/>
      <c r="E48" s="37">
        <v>245701</v>
      </c>
      <c r="F48" s="37">
        <v>40000</v>
      </c>
      <c r="G48" s="37">
        <v>737105</v>
      </c>
      <c r="H48" s="37">
        <v>859956</v>
      </c>
      <c r="I48" s="37">
        <v>2457018</v>
      </c>
    </row>
    <row r="49" spans="1:9" ht="21" customHeight="1">
      <c r="A49" s="32" t="s">
        <v>2</v>
      </c>
      <c r="B49" s="9" t="s">
        <v>41</v>
      </c>
      <c r="C49" s="9"/>
      <c r="D49" s="9"/>
      <c r="E49" s="37"/>
      <c r="F49" s="37"/>
      <c r="G49" s="37"/>
      <c r="H49" s="37"/>
      <c r="I49" s="37"/>
    </row>
    <row r="50" spans="1:9" ht="21" customHeight="1">
      <c r="A50" s="32" t="s">
        <v>31</v>
      </c>
      <c r="B50" s="9" t="s">
        <v>36</v>
      </c>
      <c r="C50" s="9"/>
      <c r="D50" s="9"/>
      <c r="E50" s="38"/>
      <c r="F50" s="38"/>
      <c r="G50" s="38"/>
      <c r="H50" s="38"/>
      <c r="I50" s="38"/>
    </row>
    <row r="51" spans="1:9" ht="9" customHeight="1">
      <c r="A51" s="64"/>
      <c r="B51" s="64"/>
      <c r="C51" s="64"/>
      <c r="D51" s="64"/>
      <c r="E51" s="64"/>
      <c r="F51" s="64"/>
      <c r="G51" s="64"/>
      <c r="H51" s="64"/>
      <c r="I51" s="64"/>
    </row>
    <row r="52" spans="1:11" ht="21" customHeight="1">
      <c r="A52" s="29" t="s">
        <v>8</v>
      </c>
      <c r="B52" s="40" t="s">
        <v>26</v>
      </c>
      <c r="C52" s="40"/>
      <c r="D52" s="40"/>
      <c r="E52" s="31">
        <v>3</v>
      </c>
      <c r="F52" s="31">
        <v>3</v>
      </c>
      <c r="G52" s="31">
        <v>7</v>
      </c>
      <c r="H52" s="31">
        <v>7</v>
      </c>
      <c r="I52" s="31">
        <v>7</v>
      </c>
      <c r="K52" s="65"/>
    </row>
    <row r="53" spans="1:9" ht="21" customHeight="1">
      <c r="A53" s="32" t="s">
        <v>9</v>
      </c>
      <c r="B53" s="30" t="s">
        <v>45</v>
      </c>
      <c r="C53" s="30"/>
      <c r="D53" s="30"/>
      <c r="E53" s="31"/>
      <c r="F53" s="31"/>
      <c r="G53" s="31"/>
      <c r="H53" s="31"/>
      <c r="I53" s="31"/>
    </row>
    <row r="54" spans="1:9" ht="21" customHeight="1">
      <c r="A54" s="29" t="s">
        <v>10</v>
      </c>
      <c r="B54" s="9" t="s">
        <v>58</v>
      </c>
      <c r="C54" s="9"/>
      <c r="D54" s="9"/>
      <c r="E54" s="37">
        <v>152027</v>
      </c>
      <c r="F54" s="37">
        <v>20000</v>
      </c>
      <c r="G54" s="37">
        <v>456083</v>
      </c>
      <c r="H54" s="37">
        <v>532097</v>
      </c>
      <c r="I54" s="37">
        <v>1520279</v>
      </c>
    </row>
    <row r="55" spans="1:9" ht="21" customHeight="1">
      <c r="A55" s="32" t="s">
        <v>2</v>
      </c>
      <c r="B55" s="9" t="s">
        <v>25</v>
      </c>
      <c r="C55" s="9"/>
      <c r="D55" s="9"/>
      <c r="E55" s="37"/>
      <c r="F55" s="37"/>
      <c r="G55" s="37"/>
      <c r="H55" s="37"/>
      <c r="I55" s="37"/>
    </row>
    <row r="56" spans="1:9" ht="21" customHeight="1">
      <c r="A56" s="32" t="s">
        <v>31</v>
      </c>
      <c r="B56" s="9" t="s">
        <v>36</v>
      </c>
      <c r="C56" s="9"/>
      <c r="D56" s="9"/>
      <c r="E56" s="38"/>
      <c r="F56" s="38"/>
      <c r="G56" s="66"/>
      <c r="H56" s="66"/>
      <c r="I56" s="38"/>
    </row>
    <row r="57" spans="1:9" ht="8.25" customHeight="1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21" customHeight="1">
      <c r="A58" s="29" t="s">
        <v>8</v>
      </c>
      <c r="B58" s="57" t="s">
        <v>24</v>
      </c>
      <c r="C58" s="57"/>
      <c r="D58" s="57"/>
      <c r="E58" s="31"/>
      <c r="F58" s="31"/>
      <c r="G58" s="31">
        <v>1</v>
      </c>
      <c r="H58" s="31"/>
      <c r="I58" s="31">
        <v>2</v>
      </c>
    </row>
    <row r="59" spans="1:9" ht="15" customHeight="1">
      <c r="A59" s="47" t="s">
        <v>9</v>
      </c>
      <c r="B59" s="33" t="s">
        <v>18</v>
      </c>
      <c r="C59" s="34"/>
      <c r="D59" s="35"/>
      <c r="E59" s="31"/>
      <c r="F59" s="31"/>
      <c r="G59" s="31"/>
      <c r="H59" s="31"/>
      <c r="I59" s="31"/>
    </row>
    <row r="60" spans="1:9" ht="15" customHeight="1">
      <c r="A60" s="47"/>
      <c r="B60" s="58"/>
      <c r="C60" s="59"/>
      <c r="D60" s="60"/>
      <c r="E60" s="31"/>
      <c r="F60" s="31"/>
      <c r="G60" s="31"/>
      <c r="H60" s="31"/>
      <c r="I60" s="31"/>
    </row>
    <row r="61" spans="1:9" ht="5.25" customHeight="1">
      <c r="A61" s="47"/>
      <c r="B61" s="58"/>
      <c r="C61" s="59"/>
      <c r="D61" s="60"/>
      <c r="E61" s="31"/>
      <c r="F61" s="31"/>
      <c r="G61" s="31"/>
      <c r="H61" s="31"/>
      <c r="I61" s="31"/>
    </row>
    <row r="62" spans="1:9" ht="12" customHeight="1" hidden="1">
      <c r="A62" s="47"/>
      <c r="B62" s="58"/>
      <c r="C62" s="59"/>
      <c r="D62" s="60"/>
      <c r="E62" s="31"/>
      <c r="F62" s="31"/>
      <c r="G62" s="31"/>
      <c r="H62" s="31"/>
      <c r="I62" s="31"/>
    </row>
    <row r="63" spans="1:9" ht="10.5" customHeight="1" hidden="1">
      <c r="A63" s="47"/>
      <c r="B63" s="58"/>
      <c r="C63" s="59"/>
      <c r="D63" s="60"/>
      <c r="E63" s="31"/>
      <c r="F63" s="31"/>
      <c r="G63" s="31"/>
      <c r="H63" s="31"/>
      <c r="I63" s="31"/>
    </row>
    <row r="64" spans="1:9" ht="18" customHeight="1" hidden="1">
      <c r="A64" s="47"/>
      <c r="B64" s="61"/>
      <c r="C64" s="62"/>
      <c r="D64" s="63"/>
      <c r="E64" s="31"/>
      <c r="F64" s="31"/>
      <c r="G64" s="31"/>
      <c r="H64" s="31"/>
      <c r="I64" s="31"/>
    </row>
    <row r="65" spans="1:9" ht="21" customHeight="1">
      <c r="A65" s="29" t="s">
        <v>10</v>
      </c>
      <c r="B65" s="9" t="s">
        <v>46</v>
      </c>
      <c r="C65" s="9"/>
      <c r="D65" s="9"/>
      <c r="E65" s="37"/>
      <c r="F65" s="37"/>
      <c r="G65" s="37">
        <v>3544609</v>
      </c>
      <c r="H65" s="37"/>
      <c r="I65" s="37">
        <v>5907681</v>
      </c>
    </row>
    <row r="66" spans="1:9" ht="21" customHeight="1">
      <c r="A66" s="32" t="s">
        <v>2</v>
      </c>
      <c r="B66" s="9" t="s">
        <v>25</v>
      </c>
      <c r="C66" s="9"/>
      <c r="D66" s="9"/>
      <c r="E66" s="37"/>
      <c r="F66" s="37"/>
      <c r="G66" s="37"/>
      <c r="H66" s="37"/>
      <c r="I66" s="37"/>
    </row>
    <row r="67" spans="1:9" ht="21" customHeight="1">
      <c r="A67" s="32" t="s">
        <v>31</v>
      </c>
      <c r="B67" s="9" t="s">
        <v>68</v>
      </c>
      <c r="C67" s="9"/>
      <c r="D67" s="9"/>
      <c r="E67" s="38"/>
      <c r="F67" s="38"/>
      <c r="G67" s="38"/>
      <c r="H67" s="38"/>
      <c r="I67" s="38"/>
    </row>
    <row r="68" spans="1:9" ht="9" customHeight="1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21" customHeight="1">
      <c r="A69" s="29" t="s">
        <v>8</v>
      </c>
      <c r="B69" s="57" t="s">
        <v>29</v>
      </c>
      <c r="C69" s="57"/>
      <c r="D69" s="57"/>
      <c r="E69" s="31">
        <v>1</v>
      </c>
      <c r="F69" s="31">
        <v>1</v>
      </c>
      <c r="G69" s="31">
        <v>1</v>
      </c>
      <c r="H69" s="31">
        <v>1</v>
      </c>
      <c r="I69" s="31">
        <v>1</v>
      </c>
    </row>
    <row r="70" spans="1:9" ht="15" customHeight="1">
      <c r="A70" s="47" t="s">
        <v>9</v>
      </c>
      <c r="B70" s="33" t="s">
        <v>56</v>
      </c>
      <c r="C70" s="34"/>
      <c r="D70" s="35"/>
      <c r="E70" s="31"/>
      <c r="F70" s="31"/>
      <c r="G70" s="31"/>
      <c r="H70" s="31"/>
      <c r="I70" s="31"/>
    </row>
    <row r="71" spans="1:9" ht="12" customHeight="1" hidden="1">
      <c r="A71" s="47"/>
      <c r="B71" s="58"/>
      <c r="C71" s="59"/>
      <c r="D71" s="60"/>
      <c r="E71" s="31"/>
      <c r="F71" s="31"/>
      <c r="G71" s="31"/>
      <c r="H71" s="31"/>
      <c r="I71" s="31"/>
    </row>
    <row r="72" spans="1:9" ht="10.5" customHeight="1" hidden="1" thickBot="1">
      <c r="A72" s="47"/>
      <c r="B72" s="58"/>
      <c r="C72" s="59"/>
      <c r="D72" s="60"/>
      <c r="E72" s="31"/>
      <c r="F72" s="31"/>
      <c r="G72" s="31"/>
      <c r="H72" s="31"/>
      <c r="I72" s="31"/>
    </row>
    <row r="73" spans="1:9" ht="17.25" customHeight="1">
      <c r="A73" s="47"/>
      <c r="B73" s="61"/>
      <c r="C73" s="62"/>
      <c r="D73" s="63"/>
      <c r="E73" s="31"/>
      <c r="F73" s="31"/>
      <c r="G73" s="31"/>
      <c r="H73" s="31"/>
      <c r="I73" s="31"/>
    </row>
    <row r="74" spans="1:9" ht="21" customHeight="1">
      <c r="A74" s="29" t="s">
        <v>10</v>
      </c>
      <c r="B74" s="9" t="s">
        <v>28</v>
      </c>
      <c r="C74" s="9"/>
      <c r="D74" s="9"/>
      <c r="E74" s="37">
        <v>256404</v>
      </c>
      <c r="F74" s="37">
        <v>23200</v>
      </c>
      <c r="G74" s="37">
        <v>256404</v>
      </c>
      <c r="H74" s="37">
        <v>256404</v>
      </c>
      <c r="I74" s="37">
        <v>1025616</v>
      </c>
    </row>
    <row r="75" spans="1:9" ht="21" customHeight="1">
      <c r="A75" s="32" t="s">
        <v>2</v>
      </c>
      <c r="B75" s="9" t="s">
        <v>25</v>
      </c>
      <c r="C75" s="9"/>
      <c r="D75" s="9"/>
      <c r="E75" s="37"/>
      <c r="F75" s="37"/>
      <c r="G75" s="37"/>
      <c r="H75" s="37"/>
      <c r="I75" s="37"/>
    </row>
    <row r="76" spans="1:9" ht="21" customHeight="1">
      <c r="A76" s="32" t="s">
        <v>31</v>
      </c>
      <c r="B76" s="9" t="s">
        <v>36</v>
      </c>
      <c r="C76" s="9"/>
      <c r="D76" s="9"/>
      <c r="E76" s="38"/>
      <c r="F76" s="38"/>
      <c r="G76" s="38"/>
      <c r="H76" s="38"/>
      <c r="I76" s="38"/>
    </row>
    <row r="77" spans="1:9" ht="7.5" customHeight="1">
      <c r="A77" s="23"/>
      <c r="B77" s="24"/>
      <c r="C77" s="24"/>
      <c r="D77" s="24"/>
      <c r="E77" s="24"/>
      <c r="F77" s="24"/>
      <c r="G77" s="24"/>
      <c r="H77" s="24"/>
      <c r="I77" s="25"/>
    </row>
    <row r="78" spans="1:9" ht="21" customHeight="1">
      <c r="A78" s="32" t="s">
        <v>8</v>
      </c>
      <c r="B78" s="14" t="s">
        <v>60</v>
      </c>
      <c r="C78" s="15"/>
      <c r="D78" s="16"/>
      <c r="E78" s="67"/>
      <c r="F78" s="67">
        <v>500</v>
      </c>
      <c r="G78" s="67"/>
      <c r="H78" s="67"/>
      <c r="I78" s="67">
        <v>55</v>
      </c>
    </row>
    <row r="79" spans="1:9" ht="33" customHeight="1">
      <c r="A79" s="32" t="s">
        <v>9</v>
      </c>
      <c r="B79" s="41" t="s">
        <v>61</v>
      </c>
      <c r="C79" s="42"/>
      <c r="D79" s="43"/>
      <c r="E79" s="68"/>
      <c r="F79" s="68"/>
      <c r="G79" s="68"/>
      <c r="H79" s="68"/>
      <c r="I79" s="68"/>
    </row>
    <row r="80" spans="1:9" ht="21" customHeight="1">
      <c r="A80" s="32" t="s">
        <v>10</v>
      </c>
      <c r="B80" s="14" t="s">
        <v>81</v>
      </c>
      <c r="C80" s="15"/>
      <c r="D80" s="16"/>
      <c r="E80" s="69">
        <v>175023</v>
      </c>
      <c r="F80" s="69">
        <v>35000</v>
      </c>
      <c r="G80" s="69">
        <v>525071</v>
      </c>
      <c r="H80" s="69">
        <v>612583</v>
      </c>
      <c r="I80" s="69">
        <f>SUM(E80:H82)</f>
        <v>1347677</v>
      </c>
    </row>
    <row r="81" spans="1:9" ht="21" customHeight="1">
      <c r="A81" s="32" t="s">
        <v>2</v>
      </c>
      <c r="B81" s="14" t="s">
        <v>39</v>
      </c>
      <c r="C81" s="15"/>
      <c r="D81" s="16"/>
      <c r="E81" s="70"/>
      <c r="F81" s="70"/>
      <c r="G81" s="70"/>
      <c r="H81" s="70"/>
      <c r="I81" s="70"/>
    </row>
    <row r="82" spans="1:9" ht="21" customHeight="1">
      <c r="A82" s="32" t="s">
        <v>31</v>
      </c>
      <c r="B82" s="14" t="s">
        <v>36</v>
      </c>
      <c r="C82" s="15"/>
      <c r="D82" s="16"/>
      <c r="E82" s="71"/>
      <c r="F82" s="71"/>
      <c r="G82" s="71"/>
      <c r="H82" s="71"/>
      <c r="I82" s="71"/>
    </row>
    <row r="83" spans="1:9" ht="8.25" customHeight="1">
      <c r="A83" s="72"/>
      <c r="B83" s="73"/>
      <c r="C83" s="73"/>
      <c r="D83" s="73"/>
      <c r="E83" s="73"/>
      <c r="F83" s="73"/>
      <c r="G83" s="73"/>
      <c r="H83" s="73"/>
      <c r="I83" s="74"/>
    </row>
    <row r="84" spans="1:9" ht="21" customHeight="1">
      <c r="A84" s="32" t="s">
        <v>8</v>
      </c>
      <c r="B84" s="14" t="s">
        <v>11</v>
      </c>
      <c r="C84" s="15"/>
      <c r="D84" s="16"/>
      <c r="E84" s="75">
        <v>10</v>
      </c>
      <c r="F84" s="75">
        <v>20</v>
      </c>
      <c r="G84" s="75">
        <v>30</v>
      </c>
      <c r="H84" s="75">
        <v>40</v>
      </c>
      <c r="I84" s="75">
        <v>40</v>
      </c>
    </row>
    <row r="85" spans="1:9" ht="48" customHeight="1">
      <c r="A85" s="32" t="s">
        <v>62</v>
      </c>
      <c r="B85" s="41" t="s">
        <v>63</v>
      </c>
      <c r="C85" s="42"/>
      <c r="D85" s="43"/>
      <c r="E85" s="76"/>
      <c r="F85" s="76"/>
      <c r="G85" s="76"/>
      <c r="H85" s="76"/>
      <c r="I85" s="76"/>
    </row>
    <row r="86" spans="1:9" ht="21" customHeight="1">
      <c r="A86" s="32" t="s">
        <v>10</v>
      </c>
      <c r="B86" s="14" t="s">
        <v>64</v>
      </c>
      <c r="C86" s="15"/>
      <c r="D86" s="16"/>
      <c r="E86" s="69">
        <v>238405</v>
      </c>
      <c r="F86" s="69">
        <v>18000</v>
      </c>
      <c r="G86" s="69">
        <v>715216</v>
      </c>
      <c r="H86" s="69">
        <v>834418</v>
      </c>
      <c r="I86" s="69">
        <f>SUM(E86:H88)</f>
        <v>1806039</v>
      </c>
    </row>
    <row r="87" spans="1:9" ht="21" customHeight="1">
      <c r="A87" s="32" t="s">
        <v>2</v>
      </c>
      <c r="B87" s="14" t="s">
        <v>82</v>
      </c>
      <c r="C87" s="15"/>
      <c r="D87" s="16"/>
      <c r="E87" s="70"/>
      <c r="F87" s="70"/>
      <c r="G87" s="70"/>
      <c r="H87" s="70"/>
      <c r="I87" s="70"/>
    </row>
    <row r="88" spans="1:9" ht="21" customHeight="1">
      <c r="A88" s="32" t="s">
        <v>31</v>
      </c>
      <c r="B88" s="14" t="s">
        <v>36</v>
      </c>
      <c r="C88" s="15"/>
      <c r="D88" s="16"/>
      <c r="E88" s="71"/>
      <c r="F88" s="71"/>
      <c r="G88" s="71"/>
      <c r="H88" s="71"/>
      <c r="I88" s="71"/>
    </row>
    <row r="89" spans="1:9" ht="8.25" customHeight="1">
      <c r="A89" s="77"/>
      <c r="B89" s="78"/>
      <c r="C89" s="78"/>
      <c r="D89" s="78"/>
      <c r="E89" s="78"/>
      <c r="F89" s="78"/>
      <c r="G89" s="78"/>
      <c r="H89" s="78"/>
      <c r="I89" s="79"/>
    </row>
    <row r="90" spans="1:9" ht="21" customHeight="1">
      <c r="A90" s="32" t="s">
        <v>8</v>
      </c>
      <c r="B90" s="14" t="s">
        <v>74</v>
      </c>
      <c r="C90" s="15"/>
      <c r="D90" s="16"/>
      <c r="E90" s="67"/>
      <c r="F90" s="67"/>
      <c r="G90" s="67">
        <v>4</v>
      </c>
      <c r="H90" s="67">
        <v>2</v>
      </c>
      <c r="I90" s="67">
        <f>SUM(G90:H91)</f>
        <v>6</v>
      </c>
    </row>
    <row r="91" spans="1:9" ht="47.25" customHeight="1">
      <c r="A91" s="32" t="s">
        <v>62</v>
      </c>
      <c r="B91" s="41" t="s">
        <v>75</v>
      </c>
      <c r="C91" s="42"/>
      <c r="D91" s="43"/>
      <c r="E91" s="68"/>
      <c r="F91" s="68"/>
      <c r="G91" s="68"/>
      <c r="H91" s="68"/>
      <c r="I91" s="68"/>
    </row>
    <row r="92" spans="1:9" ht="21" customHeight="1">
      <c r="A92" s="32" t="s">
        <v>10</v>
      </c>
      <c r="B92" s="14" t="s">
        <v>72</v>
      </c>
      <c r="C92" s="15"/>
      <c r="D92" s="16"/>
      <c r="E92" s="69"/>
      <c r="F92" s="69"/>
      <c r="G92" s="69">
        <v>200000</v>
      </c>
      <c r="H92" s="69">
        <v>100000</v>
      </c>
      <c r="I92" s="69">
        <f>SUM(G92:H95)</f>
        <v>300000</v>
      </c>
    </row>
    <row r="93" spans="1:9" ht="21" customHeight="1">
      <c r="A93" s="32" t="s">
        <v>2</v>
      </c>
      <c r="B93" s="14" t="s">
        <v>25</v>
      </c>
      <c r="C93" s="15"/>
      <c r="D93" s="16"/>
      <c r="E93" s="70"/>
      <c r="F93" s="70"/>
      <c r="G93" s="70"/>
      <c r="H93" s="70"/>
      <c r="I93" s="70"/>
    </row>
    <row r="94" spans="1:9" ht="21" customHeight="1">
      <c r="A94" s="32" t="s">
        <v>73</v>
      </c>
      <c r="B94" s="41" t="s">
        <v>84</v>
      </c>
      <c r="C94" s="80"/>
      <c r="D94" s="81"/>
      <c r="E94" s="70"/>
      <c r="F94" s="70"/>
      <c r="G94" s="70"/>
      <c r="H94" s="70"/>
      <c r="I94" s="70"/>
    </row>
    <row r="95" spans="1:9" ht="21" customHeight="1">
      <c r="A95" s="32" t="s">
        <v>31</v>
      </c>
      <c r="B95" s="14" t="s">
        <v>70</v>
      </c>
      <c r="C95" s="15"/>
      <c r="D95" s="16"/>
      <c r="E95" s="71"/>
      <c r="F95" s="71"/>
      <c r="G95" s="71"/>
      <c r="H95" s="71"/>
      <c r="I95" s="71"/>
    </row>
    <row r="96" spans="1:9" ht="30" customHeight="1">
      <c r="A96" s="82" t="s">
        <v>12</v>
      </c>
      <c r="B96" s="82"/>
      <c r="C96" s="82"/>
      <c r="D96" s="82"/>
      <c r="E96" s="83">
        <f>E14+E20+E27+E33+E41+E48+E54+E65+E74+E80+E86+E92</f>
        <v>5097109</v>
      </c>
      <c r="F96" s="83">
        <f>F14+F20+F27+F33+F41+F48+F54+F65+F74+F80+F86+F92</f>
        <v>369880</v>
      </c>
      <c r="G96" s="83">
        <f>G14+G20+G27+G33+G41+G48+G54+G65+G74+G80+G86+G92</f>
        <v>9725100</v>
      </c>
      <c r="H96" s="83">
        <f>H14+H20+H27+H33+H41+H48+H54+H65+H74+H80+H86+H92</f>
        <v>4977623</v>
      </c>
      <c r="I96" s="83">
        <f>SUM(E96:H96)</f>
        <v>20169712</v>
      </c>
    </row>
    <row r="97" spans="1:9" ht="21" customHeight="1">
      <c r="A97" s="29" t="s">
        <v>13</v>
      </c>
      <c r="B97" s="57" t="s">
        <v>49</v>
      </c>
      <c r="C97" s="57"/>
      <c r="D97" s="57"/>
      <c r="E97" s="84">
        <v>1</v>
      </c>
      <c r="F97" s="31">
        <v>1</v>
      </c>
      <c r="G97" s="31">
        <v>1</v>
      </c>
      <c r="H97" s="31">
        <v>1</v>
      </c>
      <c r="I97" s="31">
        <v>1</v>
      </c>
    </row>
    <row r="98" spans="1:9" ht="21" customHeight="1">
      <c r="A98" s="32" t="s">
        <v>9</v>
      </c>
      <c r="B98" s="9" t="s">
        <v>48</v>
      </c>
      <c r="C98" s="9"/>
      <c r="D98" s="9"/>
      <c r="E98" s="84"/>
      <c r="F98" s="31"/>
      <c r="G98" s="31"/>
      <c r="H98" s="31"/>
      <c r="I98" s="31"/>
    </row>
    <row r="99" spans="1:9" ht="21" customHeight="1">
      <c r="A99" s="29" t="s">
        <v>10</v>
      </c>
      <c r="B99" s="9" t="s">
        <v>47</v>
      </c>
      <c r="C99" s="9"/>
      <c r="D99" s="9"/>
      <c r="E99" s="37">
        <v>210304</v>
      </c>
      <c r="F99" s="37">
        <v>35000</v>
      </c>
      <c r="G99" s="37">
        <v>630914</v>
      </c>
      <c r="H99" s="37">
        <v>736066</v>
      </c>
      <c r="I99" s="37">
        <v>2103047</v>
      </c>
    </row>
    <row r="100" spans="1:9" ht="21" customHeight="1">
      <c r="A100" s="32" t="s">
        <v>2</v>
      </c>
      <c r="B100" s="9" t="s">
        <v>25</v>
      </c>
      <c r="C100" s="9"/>
      <c r="D100" s="9"/>
      <c r="E100" s="37"/>
      <c r="F100" s="37"/>
      <c r="G100" s="37"/>
      <c r="H100" s="37"/>
      <c r="I100" s="37"/>
    </row>
    <row r="101" spans="1:9" ht="21" customHeight="1">
      <c r="A101" s="7" t="s">
        <v>31</v>
      </c>
      <c r="B101" s="9" t="s">
        <v>67</v>
      </c>
      <c r="C101" s="9"/>
      <c r="D101" s="9"/>
      <c r="E101" s="38"/>
      <c r="F101" s="38"/>
      <c r="G101" s="38"/>
      <c r="H101" s="38"/>
      <c r="I101" s="38"/>
    </row>
    <row r="102" spans="1:9" ht="9" customHeight="1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21" customHeight="1">
      <c r="A103" s="29" t="s">
        <v>13</v>
      </c>
      <c r="B103" s="40" t="s">
        <v>50</v>
      </c>
      <c r="C103" s="40"/>
      <c r="D103" s="40"/>
      <c r="E103" s="31">
        <v>3</v>
      </c>
      <c r="F103" s="31">
        <v>5</v>
      </c>
      <c r="G103" s="31">
        <v>6</v>
      </c>
      <c r="H103" s="31">
        <v>6</v>
      </c>
      <c r="I103" s="31">
        <v>6</v>
      </c>
    </row>
    <row r="104" spans="1:9" ht="33" customHeight="1">
      <c r="A104" s="32" t="s">
        <v>9</v>
      </c>
      <c r="B104" s="41" t="s">
        <v>51</v>
      </c>
      <c r="C104" s="42"/>
      <c r="D104" s="43"/>
      <c r="E104" s="31"/>
      <c r="F104" s="31"/>
      <c r="G104" s="31"/>
      <c r="H104" s="31"/>
      <c r="I104" s="31"/>
    </row>
    <row r="105" spans="1:9" ht="21" customHeight="1">
      <c r="A105" s="29" t="s">
        <v>10</v>
      </c>
      <c r="B105" s="9" t="s">
        <v>59</v>
      </c>
      <c r="C105" s="9"/>
      <c r="D105" s="9"/>
      <c r="E105" s="37">
        <f>I105*10%</f>
        <v>197500</v>
      </c>
      <c r="F105" s="37">
        <v>65000</v>
      </c>
      <c r="G105" s="37">
        <f>I105*30%</f>
        <v>592500</v>
      </c>
      <c r="H105" s="37">
        <f>I105*35%</f>
        <v>691250</v>
      </c>
      <c r="I105" s="37">
        <v>1975000</v>
      </c>
    </row>
    <row r="106" spans="1:9" ht="21" customHeight="1">
      <c r="A106" s="32" t="s">
        <v>2</v>
      </c>
      <c r="B106" s="9" t="s">
        <v>25</v>
      </c>
      <c r="C106" s="9"/>
      <c r="D106" s="9"/>
      <c r="E106" s="37"/>
      <c r="F106" s="37"/>
      <c r="G106" s="37"/>
      <c r="H106" s="37"/>
      <c r="I106" s="37"/>
    </row>
    <row r="107" spans="1:9" ht="21" customHeight="1">
      <c r="A107" s="32" t="s">
        <v>31</v>
      </c>
      <c r="B107" s="9" t="s">
        <v>32</v>
      </c>
      <c r="C107" s="9"/>
      <c r="D107" s="9"/>
      <c r="E107" s="38"/>
      <c r="F107" s="38"/>
      <c r="G107" s="66"/>
      <c r="H107" s="66"/>
      <c r="I107" s="38"/>
    </row>
    <row r="108" spans="1:9" ht="9.75" customHeight="1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21" customHeight="1">
      <c r="A109" s="29" t="s">
        <v>13</v>
      </c>
      <c r="B109" s="40" t="s">
        <v>19</v>
      </c>
      <c r="C109" s="40"/>
      <c r="D109" s="40"/>
      <c r="E109" s="31">
        <v>5</v>
      </c>
      <c r="F109" s="31">
        <v>20</v>
      </c>
      <c r="G109" s="31">
        <v>5</v>
      </c>
      <c r="H109" s="31">
        <v>5</v>
      </c>
      <c r="I109" s="31">
        <v>20</v>
      </c>
    </row>
    <row r="110" spans="1:9" ht="33.75" customHeight="1">
      <c r="A110" s="32" t="s">
        <v>9</v>
      </c>
      <c r="B110" s="41" t="s">
        <v>53</v>
      </c>
      <c r="C110" s="42"/>
      <c r="D110" s="43"/>
      <c r="E110" s="31"/>
      <c r="F110" s="31"/>
      <c r="G110" s="31"/>
      <c r="H110" s="31"/>
      <c r="I110" s="31"/>
    </row>
    <row r="111" spans="1:9" ht="21" customHeight="1">
      <c r="A111" s="29" t="s">
        <v>10</v>
      </c>
      <c r="B111" s="9" t="s">
        <v>52</v>
      </c>
      <c r="C111" s="9"/>
      <c r="D111" s="9"/>
      <c r="E111" s="54">
        <v>310002</v>
      </c>
      <c r="F111" s="54">
        <v>50000</v>
      </c>
      <c r="G111" s="54">
        <v>310002</v>
      </c>
      <c r="H111" s="54">
        <v>310002</v>
      </c>
      <c r="I111" s="54">
        <v>1240011</v>
      </c>
    </row>
    <row r="112" spans="1:9" ht="21" customHeight="1">
      <c r="A112" s="32" t="s">
        <v>2</v>
      </c>
      <c r="B112" s="9" t="s">
        <v>25</v>
      </c>
      <c r="C112" s="9"/>
      <c r="D112" s="9"/>
      <c r="E112" s="55"/>
      <c r="F112" s="55"/>
      <c r="G112" s="55"/>
      <c r="H112" s="55"/>
      <c r="I112" s="55"/>
    </row>
    <row r="113" spans="1:9" ht="21" customHeight="1">
      <c r="A113" s="32" t="s">
        <v>31</v>
      </c>
      <c r="B113" s="9" t="s">
        <v>36</v>
      </c>
      <c r="C113" s="9"/>
      <c r="D113" s="9"/>
      <c r="E113" s="85"/>
      <c r="F113" s="85"/>
      <c r="G113" s="85"/>
      <c r="H113" s="85"/>
      <c r="I113" s="85"/>
    </row>
    <row r="114" spans="1:9" ht="9.75" customHeight="1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21" customHeight="1">
      <c r="A115" s="29" t="s">
        <v>13</v>
      </c>
      <c r="B115" s="40" t="s">
        <v>55</v>
      </c>
      <c r="C115" s="40"/>
      <c r="D115" s="40"/>
      <c r="E115" s="46">
        <v>46</v>
      </c>
      <c r="F115" s="46">
        <v>25</v>
      </c>
      <c r="G115" s="46">
        <v>46</v>
      </c>
      <c r="H115" s="46">
        <v>46</v>
      </c>
      <c r="I115" s="46">
        <f>E115+F115+G115+H115</f>
        <v>163</v>
      </c>
    </row>
    <row r="116" spans="1:9" ht="30" customHeight="1">
      <c r="A116" s="32" t="s">
        <v>9</v>
      </c>
      <c r="B116" s="41" t="s">
        <v>54</v>
      </c>
      <c r="C116" s="42"/>
      <c r="D116" s="43"/>
      <c r="E116" s="46"/>
      <c r="F116" s="46"/>
      <c r="G116" s="46"/>
      <c r="H116" s="46"/>
      <c r="I116" s="46"/>
    </row>
    <row r="117" spans="1:9" ht="21" customHeight="1">
      <c r="A117" s="29" t="s">
        <v>10</v>
      </c>
      <c r="B117" s="9" t="s">
        <v>83</v>
      </c>
      <c r="C117" s="9"/>
      <c r="D117" s="9"/>
      <c r="E117" s="37">
        <v>781950</v>
      </c>
      <c r="F117" s="37">
        <v>420000</v>
      </c>
      <c r="G117" s="37">
        <v>781950</v>
      </c>
      <c r="H117" s="37">
        <v>781950</v>
      </c>
      <c r="I117" s="37">
        <v>3127802</v>
      </c>
    </row>
    <row r="118" spans="1:9" ht="21" customHeight="1">
      <c r="A118" s="32" t="s">
        <v>2</v>
      </c>
      <c r="B118" s="9" t="s">
        <v>25</v>
      </c>
      <c r="C118" s="9"/>
      <c r="D118" s="9"/>
      <c r="E118" s="37"/>
      <c r="F118" s="37"/>
      <c r="G118" s="37"/>
      <c r="H118" s="37"/>
      <c r="I118" s="37"/>
    </row>
    <row r="119" spans="1:9" ht="21" customHeight="1">
      <c r="A119" s="32" t="s">
        <v>31</v>
      </c>
      <c r="B119" s="9" t="s">
        <v>66</v>
      </c>
      <c r="C119" s="9"/>
      <c r="D119" s="9"/>
      <c r="E119" s="38"/>
      <c r="F119" s="38"/>
      <c r="G119" s="38"/>
      <c r="H119" s="38"/>
      <c r="I119" s="38"/>
    </row>
    <row r="120" spans="1:9" ht="30" customHeight="1">
      <c r="A120" s="82" t="s">
        <v>71</v>
      </c>
      <c r="B120" s="82"/>
      <c r="C120" s="82"/>
      <c r="D120" s="82"/>
      <c r="E120" s="22">
        <f>E99+E105+E111+E117</f>
        <v>1499756</v>
      </c>
      <c r="F120" s="22">
        <f>F99+F105+F111+F117</f>
        <v>570000</v>
      </c>
      <c r="G120" s="22">
        <f>G99+G105+G111+G117</f>
        <v>2315366</v>
      </c>
      <c r="H120" s="22">
        <f>H99+H105+H111+H117</f>
        <v>2519268</v>
      </c>
      <c r="I120" s="22">
        <f>SUM(E120:H120)</f>
        <v>6904390</v>
      </c>
    </row>
    <row r="121" ht="12.75">
      <c r="I121" s="3" t="s">
        <v>27</v>
      </c>
    </row>
  </sheetData>
  <sheetProtection password="CC53" sheet="1" objects="1" scenarios="1"/>
  <mergeCells count="281">
    <mergeCell ref="B87:D87"/>
    <mergeCell ref="B88:D88"/>
    <mergeCell ref="A83:I83"/>
    <mergeCell ref="A89:I89"/>
    <mergeCell ref="E84:E85"/>
    <mergeCell ref="F84:F85"/>
    <mergeCell ref="G84:G85"/>
    <mergeCell ref="H84:H85"/>
    <mergeCell ref="I84:I85"/>
    <mergeCell ref="E86:E88"/>
    <mergeCell ref="B86:D86"/>
    <mergeCell ref="B79:D79"/>
    <mergeCell ref="B80:D80"/>
    <mergeCell ref="B81:D81"/>
    <mergeCell ref="B82:D82"/>
    <mergeCell ref="B84:D84"/>
    <mergeCell ref="B85:D85"/>
    <mergeCell ref="E80:E82"/>
    <mergeCell ref="F80:F82"/>
    <mergeCell ref="G80:G82"/>
    <mergeCell ref="H80:H82"/>
    <mergeCell ref="A6:D6"/>
    <mergeCell ref="H6:I6"/>
    <mergeCell ref="F6:G6"/>
    <mergeCell ref="B78:D78"/>
    <mergeCell ref="E78:E79"/>
    <mergeCell ref="F78:F79"/>
    <mergeCell ref="G78:G79"/>
    <mergeCell ref="H78:H79"/>
    <mergeCell ref="H65:H67"/>
    <mergeCell ref="A77:I77"/>
    <mergeCell ref="G117:G119"/>
    <mergeCell ref="G115:G116"/>
    <mergeCell ref="G109:G110"/>
    <mergeCell ref="H117:H119"/>
    <mergeCell ref="H115:H116"/>
    <mergeCell ref="A114:I114"/>
    <mergeCell ref="B112:D112"/>
    <mergeCell ref="B109:D109"/>
    <mergeCell ref="E109:E110"/>
    <mergeCell ref="H109:H110"/>
    <mergeCell ref="I78:I79"/>
    <mergeCell ref="F86:F88"/>
    <mergeCell ref="G86:G88"/>
    <mergeCell ref="H86:H88"/>
    <mergeCell ref="I86:I88"/>
    <mergeCell ref="I80:I82"/>
    <mergeCell ref="I65:I67"/>
    <mergeCell ref="E74:E76"/>
    <mergeCell ref="F74:F76"/>
    <mergeCell ref="G74:G76"/>
    <mergeCell ref="H74:H76"/>
    <mergeCell ref="I74:I76"/>
    <mergeCell ref="F65:F67"/>
    <mergeCell ref="G65:G67"/>
    <mergeCell ref="I115:I116"/>
    <mergeCell ref="I117:I119"/>
    <mergeCell ref="G41:G43"/>
    <mergeCell ref="H41:H43"/>
    <mergeCell ref="I41:I43"/>
    <mergeCell ref="I48:I50"/>
    <mergeCell ref="H48:H50"/>
    <mergeCell ref="G48:G50"/>
    <mergeCell ref="I69:I73"/>
    <mergeCell ref="A108:I108"/>
    <mergeCell ref="I109:I110"/>
    <mergeCell ref="B110:D110"/>
    <mergeCell ref="B111:D111"/>
    <mergeCell ref="F109:F110"/>
    <mergeCell ref="I111:I113"/>
    <mergeCell ref="B103:D103"/>
    <mergeCell ref="E103:E104"/>
    <mergeCell ref="B104:D104"/>
    <mergeCell ref="B113:D113"/>
    <mergeCell ref="B107:D107"/>
    <mergeCell ref="E105:E107"/>
    <mergeCell ref="F105:F107"/>
    <mergeCell ref="G105:G107"/>
    <mergeCell ref="B105:D105"/>
    <mergeCell ref="B106:D106"/>
    <mergeCell ref="A30:I30"/>
    <mergeCell ref="E14:E16"/>
    <mergeCell ref="F14:F16"/>
    <mergeCell ref="G14:G16"/>
    <mergeCell ref="E27:E29"/>
    <mergeCell ref="G24:G26"/>
    <mergeCell ref="A25:A26"/>
    <mergeCell ref="B25:D26"/>
    <mergeCell ref="B27:D27"/>
    <mergeCell ref="B28:D28"/>
    <mergeCell ref="A120:D120"/>
    <mergeCell ref="B115:D115"/>
    <mergeCell ref="E115:E116"/>
    <mergeCell ref="F115:F116"/>
    <mergeCell ref="B116:D116"/>
    <mergeCell ref="B117:D117"/>
    <mergeCell ref="B118:D118"/>
    <mergeCell ref="E117:E119"/>
    <mergeCell ref="F117:F119"/>
    <mergeCell ref="B119:D119"/>
    <mergeCell ref="H103:H104"/>
    <mergeCell ref="I103:I104"/>
    <mergeCell ref="H105:H107"/>
    <mergeCell ref="I105:I107"/>
    <mergeCell ref="B101:D101"/>
    <mergeCell ref="G99:G101"/>
    <mergeCell ref="F99:F101"/>
    <mergeCell ref="I99:I101"/>
    <mergeCell ref="H99:H101"/>
    <mergeCell ref="E99:E101"/>
    <mergeCell ref="B99:D99"/>
    <mergeCell ref="B100:D100"/>
    <mergeCell ref="A96:D96"/>
    <mergeCell ref="B97:D97"/>
    <mergeCell ref="E97:E98"/>
    <mergeCell ref="B98:D98"/>
    <mergeCell ref="F97:F98"/>
    <mergeCell ref="G97:G98"/>
    <mergeCell ref="I97:I98"/>
    <mergeCell ref="B65:D65"/>
    <mergeCell ref="B69:D69"/>
    <mergeCell ref="E69:E73"/>
    <mergeCell ref="E65:E67"/>
    <mergeCell ref="B66:D66"/>
    <mergeCell ref="A68:I68"/>
    <mergeCell ref="H69:H73"/>
    <mergeCell ref="B75:D75"/>
    <mergeCell ref="B74:D74"/>
    <mergeCell ref="B67:D67"/>
    <mergeCell ref="B76:D76"/>
    <mergeCell ref="A57:I57"/>
    <mergeCell ref="A59:A64"/>
    <mergeCell ref="B59:D64"/>
    <mergeCell ref="B58:D58"/>
    <mergeCell ref="E58:E64"/>
    <mergeCell ref="H58:H64"/>
    <mergeCell ref="I58:I64"/>
    <mergeCell ref="F58:F64"/>
    <mergeCell ref="G58:G64"/>
    <mergeCell ref="I54:I56"/>
    <mergeCell ref="H54:H56"/>
    <mergeCell ref="F48:F50"/>
    <mergeCell ref="H52:H53"/>
    <mergeCell ref="A51:I51"/>
    <mergeCell ref="I52:I53"/>
    <mergeCell ref="B49:D49"/>
    <mergeCell ref="E52:E53"/>
    <mergeCell ref="B53:D53"/>
    <mergeCell ref="B48:D48"/>
    <mergeCell ref="B54:D54"/>
    <mergeCell ref="B55:D55"/>
    <mergeCell ref="G54:G56"/>
    <mergeCell ref="F54:F56"/>
    <mergeCell ref="E54:E56"/>
    <mergeCell ref="B56:D56"/>
    <mergeCell ref="E45:E47"/>
    <mergeCell ref="F52:F53"/>
    <mergeCell ref="G52:G53"/>
    <mergeCell ref="B52:D52"/>
    <mergeCell ref="B50:D50"/>
    <mergeCell ref="E48:E50"/>
    <mergeCell ref="B38:D40"/>
    <mergeCell ref="A46:A47"/>
    <mergeCell ref="B46:D47"/>
    <mergeCell ref="B45:D45"/>
    <mergeCell ref="B43:D43"/>
    <mergeCell ref="B41:D41"/>
    <mergeCell ref="B42:D42"/>
    <mergeCell ref="A44:I44"/>
    <mergeCell ref="E41:E43"/>
    <mergeCell ref="F41:F43"/>
    <mergeCell ref="I45:I47"/>
    <mergeCell ref="F45:F47"/>
    <mergeCell ref="G45:G47"/>
    <mergeCell ref="H45:H47"/>
    <mergeCell ref="B33:D33"/>
    <mergeCell ref="B34:D34"/>
    <mergeCell ref="B37:D37"/>
    <mergeCell ref="B35:D35"/>
    <mergeCell ref="A36:I36"/>
    <mergeCell ref="F33:F35"/>
    <mergeCell ref="G33:G35"/>
    <mergeCell ref="E37:E40"/>
    <mergeCell ref="F37:F40"/>
    <mergeCell ref="A38:A40"/>
    <mergeCell ref="I31:I32"/>
    <mergeCell ref="G31:G32"/>
    <mergeCell ref="H31:H32"/>
    <mergeCell ref="I37:I40"/>
    <mergeCell ref="H33:H35"/>
    <mergeCell ref="G37:G40"/>
    <mergeCell ref="H37:H40"/>
    <mergeCell ref="B32:D32"/>
    <mergeCell ref="B31:D31"/>
    <mergeCell ref="E31:E32"/>
    <mergeCell ref="F31:F32"/>
    <mergeCell ref="B19:D19"/>
    <mergeCell ref="F27:F29"/>
    <mergeCell ref="G27:G29"/>
    <mergeCell ref="B29:D29"/>
    <mergeCell ref="B21:D21"/>
    <mergeCell ref="H24:H26"/>
    <mergeCell ref="I24:I26"/>
    <mergeCell ref="B20:D20"/>
    <mergeCell ref="B24:D24"/>
    <mergeCell ref="E24:E26"/>
    <mergeCell ref="F24:F26"/>
    <mergeCell ref="B22:D22"/>
    <mergeCell ref="A23:I23"/>
    <mergeCell ref="B14:D14"/>
    <mergeCell ref="G12:G13"/>
    <mergeCell ref="E12:E13"/>
    <mergeCell ref="B18:D18"/>
    <mergeCell ref="E18:E19"/>
    <mergeCell ref="F18:F19"/>
    <mergeCell ref="F12:F13"/>
    <mergeCell ref="B16:D16"/>
    <mergeCell ref="B13:D13"/>
    <mergeCell ref="G18:G19"/>
    <mergeCell ref="H27:H29"/>
    <mergeCell ref="I12:I13"/>
    <mergeCell ref="H14:H16"/>
    <mergeCell ref="I14:I16"/>
    <mergeCell ref="I18:I19"/>
    <mergeCell ref="I27:I29"/>
    <mergeCell ref="H18:H19"/>
    <mergeCell ref="A17:I17"/>
    <mergeCell ref="B12:D12"/>
    <mergeCell ref="H12:H13"/>
    <mergeCell ref="A5:D5"/>
    <mergeCell ref="F5:G5"/>
    <mergeCell ref="H5:I5"/>
    <mergeCell ref="I20:I22"/>
    <mergeCell ref="H20:H22"/>
    <mergeCell ref="G20:G22"/>
    <mergeCell ref="F20:F22"/>
    <mergeCell ref="E20:E22"/>
    <mergeCell ref="A10:D11"/>
    <mergeCell ref="B15:D15"/>
    <mergeCell ref="H3:I3"/>
    <mergeCell ref="A4:D4"/>
    <mergeCell ref="F4:G4"/>
    <mergeCell ref="H4:I4"/>
    <mergeCell ref="A1:B1"/>
    <mergeCell ref="C1:I1"/>
    <mergeCell ref="A7:D8"/>
    <mergeCell ref="E33:E35"/>
    <mergeCell ref="I33:I35"/>
    <mergeCell ref="A9:I9"/>
    <mergeCell ref="A2:B2"/>
    <mergeCell ref="C2:I2"/>
    <mergeCell ref="A3:D3"/>
    <mergeCell ref="F3:G3"/>
    <mergeCell ref="A70:A73"/>
    <mergeCell ref="B70:D73"/>
    <mergeCell ref="F69:F73"/>
    <mergeCell ref="G69:G73"/>
    <mergeCell ref="I92:I95"/>
    <mergeCell ref="B93:D93"/>
    <mergeCell ref="B90:D90"/>
    <mergeCell ref="E90:E91"/>
    <mergeCell ref="F90:F91"/>
    <mergeCell ref="G90:G91"/>
    <mergeCell ref="B94:D94"/>
    <mergeCell ref="B95:D95"/>
    <mergeCell ref="H90:H91"/>
    <mergeCell ref="I90:I91"/>
    <mergeCell ref="B91:D91"/>
    <mergeCell ref="B92:D92"/>
    <mergeCell ref="E92:E95"/>
    <mergeCell ref="F92:F95"/>
    <mergeCell ref="G92:G95"/>
    <mergeCell ref="H92:H95"/>
    <mergeCell ref="E111:E113"/>
    <mergeCell ref="F111:F113"/>
    <mergeCell ref="G111:G113"/>
    <mergeCell ref="H111:H113"/>
    <mergeCell ref="F103:F104"/>
    <mergeCell ref="G103:G104"/>
    <mergeCell ref="A102:I102"/>
    <mergeCell ref="H97:H98"/>
  </mergeCells>
  <printOptions horizontalCentered="1"/>
  <pageMargins left="1.1811023622047245" right="0.5905511811023623" top="0.7874015748031497" bottom="0.5905511811023623" header="0.3937007874015748" footer="0.31496062992125984"/>
  <pageSetup fitToHeight="3" horizontalDpi="300" verticalDpi="300" orientation="landscape" paperSize="9" scale="56" r:id="rId1"/>
  <headerFooter alignWithMargins="0">
    <oddHeader>&amp;C&amp;"Arial,Negrito"&amp;16PLANO PLURIANUAL 2004-2007</oddHeader>
    <oddFooter>&amp;C&amp;"Arial,Negrito"&amp;14SECRETARIA DE ESTADO DE DESENVOLVIMENTO DO TURISMO  DE MATO GROSSO</oddFooter>
  </headerFooter>
  <rowBreaks count="2" manualBreakCount="2">
    <brk id="36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Shirley</cp:lastModifiedBy>
  <cp:lastPrinted>2004-04-13T12:05:58Z</cp:lastPrinted>
  <dcterms:created xsi:type="dcterms:W3CDTF">2003-08-01T19:04:14Z</dcterms:created>
  <dcterms:modified xsi:type="dcterms:W3CDTF">2004-06-16T18:52:59Z</dcterms:modified>
  <cp:category/>
  <cp:version/>
  <cp:contentType/>
  <cp:contentStatus/>
</cp:coreProperties>
</file>