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1880" windowHeight="6120" activeTab="0"/>
  </bookViews>
  <sheets>
    <sheet name="consDSV" sheetId="1" r:id="rId1"/>
  </sheets>
  <definedNames>
    <definedName name="_xlnm.Print_Area" localSheetId="0">'consDSV'!$A$1:$L$88</definedName>
  </definedNames>
  <calcPr fullCalcOnLoad="1"/>
</workbook>
</file>

<file path=xl/sharedStrings.xml><?xml version="1.0" encoding="utf-8"?>
<sst xmlns="http://schemas.openxmlformats.org/spreadsheetml/2006/main" count="153" uniqueCount="65">
  <si>
    <t xml:space="preserve">PROGRAMA </t>
  </si>
  <si>
    <t xml:space="preserve">OBJETIVO DO PROGRAMA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</si>
  <si>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</si>
  <si>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</si>
  <si>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</si>
  <si>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</si>
  <si>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</si>
  <si>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</si>
  <si>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(Qtd / Valor)</t>
  </si>
  <si>
    <t>Projeto</t>
  </si>
  <si>
    <t>Objetivo Específico</t>
  </si>
  <si>
    <t>Meta Física</t>
  </si>
  <si>
    <t>Valor Total dos Projetos</t>
  </si>
  <si>
    <t>Atividade</t>
  </si>
  <si>
    <t>Valor Total das Atividades</t>
  </si>
  <si>
    <t>Regionalização</t>
  </si>
  <si>
    <t>VI</t>
  </si>
  <si>
    <t>Todo o Estado</t>
  </si>
  <si>
    <t>Análise de sementes</t>
  </si>
  <si>
    <t>Nº de locais e municípios certificados.</t>
  </si>
  <si>
    <t>Diagnóstico da ocorrência de nematóide de cisto da soja</t>
  </si>
  <si>
    <t>Subsidiar ações de controle do nematóide do cisto da soja</t>
  </si>
  <si>
    <t>Diagnóstico dos estabelecimentos produtores de citros</t>
  </si>
  <si>
    <t>Subsidiar ações de controle das doenças de citros</t>
  </si>
  <si>
    <t>Prevenção e controle das principais pragas de citros</t>
  </si>
  <si>
    <t>Prevenção da mosca da carambola</t>
  </si>
  <si>
    <t>Controle do Bicudo do Algodoeiro</t>
  </si>
  <si>
    <t>Prevenção e controle da Sigatoka Negra</t>
  </si>
  <si>
    <t>Prevenção do Moko da Bananeira</t>
  </si>
  <si>
    <t>Fiscalizção do trânsito de vegetais, produtos vegetais e agrotóxicos</t>
  </si>
  <si>
    <t>Supervisão dos laboratórios particulares de análise de sementes credenciados</t>
  </si>
  <si>
    <t>Uniformizar as metodologias de análise de sementes.</t>
  </si>
  <si>
    <t>Atualização e cadastramento de produtos agrotóxicos e afins</t>
  </si>
  <si>
    <t>Proporcionar segurança ao produtor, aplicador e para o consumidor</t>
  </si>
  <si>
    <t>Educação Sanitária</t>
  </si>
  <si>
    <t>Reduzir a incidência de pragas dos citros</t>
  </si>
  <si>
    <t>Dados Financeiros do Programa</t>
  </si>
  <si>
    <t>municípios produtores de soja levantados</t>
  </si>
  <si>
    <t>Registro de Empresas</t>
  </si>
  <si>
    <t>Divulgação da legislação de vegetais, produtos vegetais, agrotóxicos e afins</t>
  </si>
  <si>
    <t>V, VI</t>
  </si>
  <si>
    <t>I, II, III, IV, V, VI, VII, VIII, IX, X, XI, XII</t>
  </si>
  <si>
    <t>Certificação de locais e áreas livres de sigatoka negra e bicudo do algodoeiro</t>
  </si>
  <si>
    <t>Promover a saúde vegetal, garantindo a qualidade fitossanitária da produção agrícola</t>
  </si>
  <si>
    <t>Nº de focos notificados</t>
  </si>
  <si>
    <t>Entrada de pragas quarentenárias no Estado de Mato Grosso</t>
  </si>
  <si>
    <t>municípios atendidos</t>
  </si>
  <si>
    <r>
      <t>Prevenir a entrada da mosca da carambola (</t>
    </r>
    <r>
      <rPr>
        <b/>
        <i/>
        <sz val="12"/>
        <rFont val="Tahoma"/>
        <family val="2"/>
      </rPr>
      <t>Bactrocera carambolae</t>
    </r>
    <r>
      <rPr>
        <b/>
        <sz val="12"/>
        <rFont val="Tahoma"/>
        <family val="2"/>
      </rPr>
      <t xml:space="preserve"> Drew &amp; Hancook) no Estado</t>
    </r>
  </si>
  <si>
    <t>unidade</t>
  </si>
  <si>
    <t>armadilhas instaladas e monitoradas</t>
  </si>
  <si>
    <t>municípios levantados</t>
  </si>
  <si>
    <t>veículos fiscalizados</t>
  </si>
  <si>
    <t>amostras de sementes analisadas</t>
  </si>
  <si>
    <t>supervisões em laboratórios realizadas</t>
  </si>
  <si>
    <t>produtos cadastrados atualizados</t>
  </si>
  <si>
    <t>Garantir condições de segurança, preservação da saúde e do meio ambiente</t>
  </si>
  <si>
    <t>empresas registradas anualmente</t>
  </si>
  <si>
    <t>campanhas educativas realizadas</t>
  </si>
  <si>
    <t xml:space="preserve">Prevenir a expansão da sigatoka negra no Estado, preservando os locais de produção livres, obtendo e mantendo o reconhecimento oficial pelo MAPA  de "área livre" </t>
  </si>
  <si>
    <t>Manter o controle de produtos agrotóxicos e afins utilizados no Estado, e impedindo  a disseminação de pragas</t>
  </si>
  <si>
    <t>Fornecer informações sobre a qualidade dos lotes de sementes a serem usados para fins de semeadura</t>
  </si>
  <si>
    <r>
      <t>Evitar a entrada do moko da bananeira (</t>
    </r>
    <r>
      <rPr>
        <b/>
        <i/>
        <sz val="12"/>
        <rFont val="Tahoma"/>
        <family val="2"/>
      </rPr>
      <t>Ralstonia solanacearum</t>
    </r>
    <r>
      <rPr>
        <b/>
        <sz val="12"/>
        <rFont val="Tahoma"/>
        <family val="2"/>
      </rPr>
      <t xml:space="preserve"> raça 2), no Estado de Mato Grosso</t>
    </r>
  </si>
  <si>
    <t xml:space="preserve">Prevenir a expansão do bicudo do algodoeiro no Estado preservando as áreas indenes, obtendo e mantendo o reconhecimento oficial pelo MAPA  de "área livre" </t>
  </si>
  <si>
    <t>Defesa Sanitária Vegetal</t>
  </si>
  <si>
    <t>todo estado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</si>
</sst>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_);\(&quot;R$&quot;#,##0\|\)"/>
    <numFmt numFmtId="171" formatCode="0.00;[Red]0.00"/>
    <numFmt numFmtId="172" formatCode="&quot;R$ &quot;#,##0.00;[Red]&quot;R$ &quot;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&quot;R$ &quot;#,##0"/>
    <numFmt numFmtId="177" formatCode="mmm\-yy"/>
    <numFmt numFmtId="178" formatCode="&quot;R$ &quot;#,##0.00"/>
    <numFmt numFmtId="179" formatCode="#,##0.0"/>
    <numFmt numFmtId="180" formatCode="&quot;R$&quot;#,##0.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4" fontId="7" fillId="0" borderId="1" xfId="0" applyNumberFormat="1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/>
      <protection hidden="1"/>
    </xf>
    <xf numFmtId="4" fontId="7" fillId="0" borderId="1" xfId="0" applyNumberFormat="1" applyFont="1" applyBorder="1" applyAlignment="1" applyProtection="1">
      <alignment horizontal="justify" vertical="top" wrapText="1"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  <xf numFmtId="4" fontId="4" fillId="2" borderId="1" xfId="0" applyNumberFormat="1" applyFont="1" applyFill="1" applyBorder="1" applyAlignment="1" applyProtection="1">
      <alignment horizontal="right" vertical="center" wrapText="1"/>
      <protection hidden="1"/>
    </xf>
    <xf numFmtId="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justify" vertical="center" wrapText="1"/>
      <protection hidden="1"/>
    </xf>
    <xf numFmtId="0" fontId="5" fillId="0" borderId="3" xfId="0" applyFont="1" applyBorder="1" applyAlignment="1" applyProtection="1">
      <alignment horizontal="justify" vertical="center" wrapText="1"/>
      <protection hidden="1"/>
    </xf>
    <xf numFmtId="4" fontId="5" fillId="0" borderId="3" xfId="0" applyNumberFormat="1" applyFont="1" applyBorder="1" applyAlignment="1" applyProtection="1">
      <alignment horizontal="justify" vertical="center" wrapText="1"/>
      <protection hidden="1"/>
    </xf>
    <xf numFmtId="4" fontId="5" fillId="0" borderId="4" xfId="0" applyNumberFormat="1" applyFont="1" applyBorder="1" applyAlignment="1" applyProtection="1">
      <alignment horizontal="justify" vertical="center" wrapText="1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3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4" fontId="5" fillId="0" borderId="1" xfId="0" applyNumberFormat="1" applyFont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3" fontId="4" fillId="2" borderId="1" xfId="0" applyNumberFormat="1" applyFont="1" applyFill="1" applyBorder="1" applyAlignment="1" applyProtection="1">
      <alignment horizontal="center" vertical="center"/>
      <protection hidden="1"/>
    </xf>
    <xf numFmtId="4" fontId="4" fillId="2" borderId="1" xfId="0" applyNumberFormat="1" applyFont="1" applyFill="1" applyBorder="1" applyAlignment="1" applyProtection="1">
      <alignment horizontal="center" vertical="center"/>
      <protection hidden="1"/>
    </xf>
    <xf numFmtId="178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right" vertical="center"/>
      <protection hidden="1"/>
    </xf>
    <xf numFmtId="4" fontId="4" fillId="2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right" vertical="center"/>
      <protection hidden="1"/>
    </xf>
    <xf numFmtId="0" fontId="5" fillId="0" borderId="1" xfId="0" applyFont="1" applyFill="1" applyBorder="1" applyAlignment="1" applyProtection="1">
      <alignment horizontal="justify" vertical="center" wrapText="1"/>
      <protection hidden="1"/>
    </xf>
    <xf numFmtId="4" fontId="5" fillId="0" borderId="1" xfId="0" applyNumberFormat="1" applyFont="1" applyFill="1" applyBorder="1" applyAlignment="1" applyProtection="1">
      <alignment horizontal="justify" vertical="center" wrapText="1"/>
      <protection hidden="1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4" fontId="5" fillId="0" borderId="1" xfId="0" applyNumberFormat="1" applyFont="1" applyBorder="1" applyAlignment="1" applyProtection="1">
      <alignment horizontal="justify" vertical="center" wrapText="1"/>
      <protection hidden="1"/>
    </xf>
    <xf numFmtId="0" fontId="5" fillId="0" borderId="1" xfId="0" applyFont="1" applyBorder="1" applyAlignment="1" applyProtection="1">
      <alignment horizontal="justify" vertical="center"/>
      <protection hidden="1"/>
    </xf>
    <xf numFmtId="4" fontId="5" fillId="0" borderId="1" xfId="0" applyNumberFormat="1" applyFont="1" applyBorder="1" applyAlignment="1" applyProtection="1">
      <alignment horizontal="justify" vertical="center"/>
      <protection hidden="1"/>
    </xf>
    <xf numFmtId="178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6" fontId="5" fillId="0" borderId="1" xfId="0" applyNumberFormat="1" applyFont="1" applyBorder="1" applyAlignment="1" applyProtection="1">
      <alignment horizontal="justify" vertical="center"/>
      <protection hidden="1"/>
    </xf>
    <xf numFmtId="6" fontId="5" fillId="0" borderId="1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78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" xfId="0" applyNumberFormat="1" applyFont="1" applyBorder="1" applyAlignment="1" applyProtection="1">
      <alignment horizontal="justify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="65" zoomScaleNormal="70" zoomScaleSheetLayoutView="65" workbookViewId="0" topLeftCell="A1">
      <selection activeCell="A1" sqref="A1:IV16384"/>
    </sheetView>
  </sheetViews>
  <sheetFormatPr defaultColWidth="9.140625" defaultRowHeight="12.75"/>
  <cols>
    <col min="1" max="1" width="26.421875" style="38" customWidth="1"/>
    <col min="2" max="2" width="11.28125" style="39" customWidth="1"/>
    <col min="3" max="3" width="12.140625" style="39" customWidth="1"/>
    <col min="4" max="4" width="9.8515625" style="39" customWidth="1"/>
    <col min="5" max="5" width="14.28125" style="39" customWidth="1"/>
    <col min="6" max="6" width="10.00390625" style="39" customWidth="1"/>
    <col min="7" max="7" width="28.57421875" style="39" customWidth="1"/>
    <col min="8" max="12" width="23.28125" style="3" customWidth="1"/>
    <col min="13" max="16384" width="9.140625" style="3" customWidth="1"/>
  </cols>
  <sheetData>
    <row r="1" spans="1:12" ht="22.5" customHeight="1">
      <c r="A1" s="1" t="s">
        <v>0</v>
      </c>
      <c r="B1" s="1"/>
      <c r="C1" s="1"/>
      <c r="D1" s="1"/>
      <c r="E1" s="2" t="s">
        <v>63</v>
      </c>
      <c r="F1" s="2"/>
      <c r="G1" s="2"/>
      <c r="H1" s="2"/>
      <c r="I1" s="2"/>
      <c r="J1" s="2"/>
      <c r="K1" s="2"/>
      <c r="L1" s="2"/>
    </row>
    <row r="2" spans="1:12" ht="22.5" customHeight="1">
      <c r="A2" s="1" t="s">
        <v>1</v>
      </c>
      <c r="B2" s="1"/>
      <c r="C2" s="1"/>
      <c r="D2" s="1"/>
      <c r="E2" s="4" t="s">
        <v>43</v>
      </c>
      <c r="F2" s="4"/>
      <c r="G2" s="4"/>
      <c r="H2" s="4"/>
      <c r="I2" s="4"/>
      <c r="J2" s="4"/>
      <c r="K2" s="4"/>
      <c r="L2" s="4"/>
    </row>
    <row r="3" spans="1:12" ht="15">
      <c r="A3" s="5" t="s">
        <v>2</v>
      </c>
      <c r="B3" s="5"/>
      <c r="C3" s="5"/>
      <c r="D3" s="5"/>
      <c r="E3" s="6"/>
      <c r="F3" s="6"/>
      <c r="G3" s="7" t="s">
        <v>3</v>
      </c>
      <c r="H3" s="7"/>
      <c r="I3" s="7" t="s">
        <v>4</v>
      </c>
      <c r="J3" s="7"/>
      <c r="K3" s="7" t="s">
        <v>5</v>
      </c>
      <c r="L3" s="7"/>
    </row>
    <row r="4" spans="1:12" ht="30.75" customHeight="1">
      <c r="A4" s="8" t="s">
        <v>42</v>
      </c>
      <c r="B4" s="9"/>
      <c r="C4" s="9"/>
      <c r="D4" s="9"/>
      <c r="E4" s="10"/>
      <c r="F4" s="11"/>
      <c r="G4" s="12" t="s">
        <v>19</v>
      </c>
      <c r="H4" s="12"/>
      <c r="I4" s="13">
        <v>2</v>
      </c>
      <c r="J4" s="13"/>
      <c r="K4" s="13">
        <v>131</v>
      </c>
      <c r="L4" s="13"/>
    </row>
    <row r="5" spans="1:12" ht="19.5" customHeight="1">
      <c r="A5" s="14" t="s">
        <v>45</v>
      </c>
      <c r="B5" s="14"/>
      <c r="C5" s="14"/>
      <c r="D5" s="14"/>
      <c r="E5" s="15"/>
      <c r="F5" s="15"/>
      <c r="G5" s="12" t="s">
        <v>44</v>
      </c>
      <c r="H5" s="12"/>
      <c r="I5" s="13">
        <v>0</v>
      </c>
      <c r="J5" s="13"/>
      <c r="K5" s="13">
        <v>0</v>
      </c>
      <c r="L5" s="13"/>
    </row>
    <row r="6" spans="1:12" ht="15" customHeight="1">
      <c r="A6" s="16" t="s">
        <v>36</v>
      </c>
      <c r="B6" s="16"/>
      <c r="C6" s="16"/>
      <c r="D6" s="16"/>
      <c r="E6" s="16"/>
      <c r="F6" s="16"/>
      <c r="G6" s="16"/>
      <c r="H6" s="17">
        <v>2004</v>
      </c>
      <c r="I6" s="17">
        <v>2005</v>
      </c>
      <c r="J6" s="17">
        <v>2006</v>
      </c>
      <c r="K6" s="17">
        <v>2007</v>
      </c>
      <c r="L6" s="18" t="s">
        <v>6</v>
      </c>
    </row>
    <row r="7" spans="1:12" ht="19.5" customHeight="1">
      <c r="A7" s="16"/>
      <c r="B7" s="16"/>
      <c r="C7" s="16"/>
      <c r="D7" s="16"/>
      <c r="E7" s="16"/>
      <c r="F7" s="16"/>
      <c r="G7" s="16"/>
      <c r="H7" s="19">
        <f>H28+H88</f>
        <v>981720</v>
      </c>
      <c r="I7" s="19">
        <f>I28+I88</f>
        <v>1145060</v>
      </c>
      <c r="J7" s="19">
        <f>J28+J88</f>
        <v>1127350</v>
      </c>
      <c r="K7" s="19">
        <f>K28+K88</f>
        <v>1186822</v>
      </c>
      <c r="L7" s="19">
        <f>L28+L88</f>
        <v>4440952</v>
      </c>
    </row>
    <row r="8" spans="1:12" ht="9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>
      <c r="A9" s="21" t="s">
        <v>7</v>
      </c>
      <c r="B9" s="21"/>
      <c r="C9" s="21"/>
      <c r="D9" s="21"/>
      <c r="E9" s="22"/>
      <c r="F9" s="22"/>
      <c r="G9" s="22"/>
      <c r="H9" s="17">
        <v>2004</v>
      </c>
      <c r="I9" s="17">
        <v>2005</v>
      </c>
      <c r="J9" s="17">
        <v>2006</v>
      </c>
      <c r="K9" s="17">
        <v>2007</v>
      </c>
      <c r="L9" s="17" t="s">
        <v>6</v>
      </c>
    </row>
    <row r="10" spans="1:12" ht="15">
      <c r="A10" s="21"/>
      <c r="B10" s="21"/>
      <c r="C10" s="21"/>
      <c r="D10" s="21"/>
      <c r="E10" s="22"/>
      <c r="F10" s="22"/>
      <c r="G10" s="22"/>
      <c r="H10" s="18" t="s">
        <v>8</v>
      </c>
      <c r="I10" s="18" t="s">
        <v>8</v>
      </c>
      <c r="J10" s="18" t="s">
        <v>8</v>
      </c>
      <c r="K10" s="18" t="s">
        <v>8</v>
      </c>
      <c r="L10" s="18" t="s">
        <v>8</v>
      </c>
    </row>
    <row r="11" spans="1:12" ht="19.5" customHeight="1">
      <c r="A11" s="23" t="s">
        <v>9</v>
      </c>
      <c r="B11" s="24" t="s">
        <v>20</v>
      </c>
      <c r="C11" s="24"/>
      <c r="D11" s="24"/>
      <c r="E11" s="25"/>
      <c r="F11" s="25"/>
      <c r="G11" s="25"/>
      <c r="H11" s="26">
        <v>10</v>
      </c>
      <c r="I11" s="26">
        <v>5</v>
      </c>
      <c r="J11" s="26">
        <v>27</v>
      </c>
      <c r="K11" s="26">
        <v>1</v>
      </c>
      <c r="L11" s="26">
        <f>H11+I11+J11+K11</f>
        <v>43</v>
      </c>
    </row>
    <row r="12" spans="1:12" ht="19.5" customHeight="1">
      <c r="A12" s="27" t="s">
        <v>10</v>
      </c>
      <c r="B12" s="28" t="s">
        <v>21</v>
      </c>
      <c r="C12" s="28"/>
      <c r="D12" s="28"/>
      <c r="E12" s="29"/>
      <c r="F12" s="29"/>
      <c r="G12" s="29"/>
      <c r="H12" s="26"/>
      <c r="I12" s="26"/>
      <c r="J12" s="26"/>
      <c r="K12" s="26"/>
      <c r="L12" s="26"/>
    </row>
    <row r="13" spans="1:12" ht="19.5" customHeight="1">
      <c r="A13" s="23" t="s">
        <v>11</v>
      </c>
      <c r="B13" s="30" t="s">
        <v>37</v>
      </c>
      <c r="C13" s="30"/>
      <c r="D13" s="30"/>
      <c r="E13" s="31"/>
      <c r="F13" s="31"/>
      <c r="G13" s="31"/>
      <c r="H13" s="32">
        <v>29590</v>
      </c>
      <c r="I13" s="32">
        <v>38568</v>
      </c>
      <c r="J13" s="32">
        <f>H13/H11*J11</f>
        <v>79893</v>
      </c>
      <c r="K13" s="32">
        <f>H13/H11*K11</f>
        <v>2959</v>
      </c>
      <c r="L13" s="32">
        <f>H13+I13+J13+K13</f>
        <v>151010</v>
      </c>
    </row>
    <row r="14" spans="1:12" ht="19.5" customHeight="1">
      <c r="A14" s="27" t="s">
        <v>3</v>
      </c>
      <c r="B14" s="33" t="s">
        <v>48</v>
      </c>
      <c r="C14" s="33"/>
      <c r="D14" s="33"/>
      <c r="E14" s="31"/>
      <c r="F14" s="31"/>
      <c r="G14" s="31"/>
      <c r="H14" s="32"/>
      <c r="I14" s="32"/>
      <c r="J14" s="32"/>
      <c r="K14" s="32"/>
      <c r="L14" s="32"/>
    </row>
    <row r="15" spans="1:12" ht="19.5" customHeight="1">
      <c r="A15" s="27" t="s">
        <v>15</v>
      </c>
      <c r="B15" s="34" t="s">
        <v>41</v>
      </c>
      <c r="C15" s="34"/>
      <c r="D15" s="34"/>
      <c r="E15" s="34"/>
      <c r="F15" s="34"/>
      <c r="G15" s="34"/>
      <c r="H15" s="32"/>
      <c r="I15" s="32"/>
      <c r="J15" s="32"/>
      <c r="K15" s="32"/>
      <c r="L15" s="32"/>
    </row>
    <row r="16" spans="1:12" ht="9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9.5" customHeight="1">
      <c r="A17" s="23" t="s">
        <v>9</v>
      </c>
      <c r="B17" s="28" t="s">
        <v>22</v>
      </c>
      <c r="C17" s="28"/>
      <c r="D17" s="28"/>
      <c r="E17" s="29"/>
      <c r="F17" s="29"/>
      <c r="G17" s="29"/>
      <c r="H17" s="26">
        <v>118</v>
      </c>
      <c r="I17" s="26">
        <v>2</v>
      </c>
      <c r="J17" s="26">
        <v>1</v>
      </c>
      <c r="K17" s="26">
        <v>7</v>
      </c>
      <c r="L17" s="26">
        <f>H17+I17+J17+K17</f>
        <v>128</v>
      </c>
    </row>
    <row r="18" spans="1:12" ht="19.5" customHeight="1">
      <c r="A18" s="27" t="s">
        <v>10</v>
      </c>
      <c r="B18" s="28" t="s">
        <v>23</v>
      </c>
      <c r="C18" s="28"/>
      <c r="D18" s="28"/>
      <c r="E18" s="29"/>
      <c r="F18" s="29"/>
      <c r="G18" s="29"/>
      <c r="H18" s="26"/>
      <c r="I18" s="26"/>
      <c r="J18" s="26"/>
      <c r="K18" s="26"/>
      <c r="L18" s="26"/>
    </row>
    <row r="19" spans="1:12" ht="19.5" customHeight="1">
      <c r="A19" s="23" t="s">
        <v>11</v>
      </c>
      <c r="B19" s="30" t="s">
        <v>50</v>
      </c>
      <c r="C19" s="30"/>
      <c r="D19" s="30"/>
      <c r="E19" s="31"/>
      <c r="F19" s="31"/>
      <c r="G19" s="31"/>
      <c r="H19" s="32">
        <v>25843</v>
      </c>
      <c r="I19" s="32">
        <v>2897</v>
      </c>
      <c r="J19" s="32">
        <v>302</v>
      </c>
      <c r="K19" s="32">
        <v>1546</v>
      </c>
      <c r="L19" s="32">
        <f>H19+I19+J19+K19</f>
        <v>30588</v>
      </c>
    </row>
    <row r="20" spans="1:12" ht="19.5" customHeight="1">
      <c r="A20" s="27" t="s">
        <v>3</v>
      </c>
      <c r="B20" s="33" t="s">
        <v>48</v>
      </c>
      <c r="C20" s="33"/>
      <c r="D20" s="33"/>
      <c r="E20" s="31"/>
      <c r="F20" s="31"/>
      <c r="G20" s="31"/>
      <c r="H20" s="32"/>
      <c r="I20" s="32"/>
      <c r="J20" s="32"/>
      <c r="K20" s="32"/>
      <c r="L20" s="32"/>
    </row>
    <row r="21" spans="1:12" ht="19.5" customHeight="1">
      <c r="A21" s="27" t="s">
        <v>15</v>
      </c>
      <c r="B21" s="34" t="s">
        <v>41</v>
      </c>
      <c r="C21" s="34"/>
      <c r="D21" s="34"/>
      <c r="E21" s="34"/>
      <c r="F21" s="34"/>
      <c r="G21" s="34"/>
      <c r="H21" s="32"/>
      <c r="I21" s="32"/>
      <c r="J21" s="32"/>
      <c r="K21" s="32"/>
      <c r="L21" s="32"/>
    </row>
    <row r="22" spans="1:12" ht="9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9.5" customHeight="1">
      <c r="A23" s="23" t="s">
        <v>9</v>
      </c>
      <c r="B23" s="28" t="s">
        <v>24</v>
      </c>
      <c r="C23" s="28"/>
      <c r="D23" s="28"/>
      <c r="E23" s="29"/>
      <c r="F23" s="29"/>
      <c r="G23" s="29"/>
      <c r="H23" s="26">
        <v>68</v>
      </c>
      <c r="I23" s="26">
        <v>40</v>
      </c>
      <c r="J23" s="26">
        <v>139</v>
      </c>
      <c r="K23" s="26">
        <v>139</v>
      </c>
      <c r="L23" s="26">
        <v>139</v>
      </c>
    </row>
    <row r="24" spans="1:12" ht="19.5" customHeight="1">
      <c r="A24" s="27" t="s">
        <v>10</v>
      </c>
      <c r="B24" s="28" t="s">
        <v>35</v>
      </c>
      <c r="C24" s="28"/>
      <c r="D24" s="28"/>
      <c r="E24" s="29"/>
      <c r="F24" s="29"/>
      <c r="G24" s="29"/>
      <c r="H24" s="26"/>
      <c r="I24" s="26"/>
      <c r="J24" s="26"/>
      <c r="K24" s="26"/>
      <c r="L24" s="26"/>
    </row>
    <row r="25" spans="1:12" ht="19.5" customHeight="1">
      <c r="A25" s="23" t="s">
        <v>11</v>
      </c>
      <c r="B25" s="30" t="s">
        <v>46</v>
      </c>
      <c r="C25" s="30"/>
      <c r="D25" s="30"/>
      <c r="E25" s="31"/>
      <c r="F25" s="31"/>
      <c r="G25" s="31"/>
      <c r="H25" s="32">
        <v>158860</v>
      </c>
      <c r="I25" s="32">
        <v>165868</v>
      </c>
      <c r="J25" s="32">
        <v>324728</v>
      </c>
      <c r="K25" s="32">
        <v>324728</v>
      </c>
      <c r="L25" s="32">
        <f>H25+I25+J25+K25</f>
        <v>974184</v>
      </c>
    </row>
    <row r="26" spans="1:12" ht="19.5" customHeight="1">
      <c r="A26" s="27" t="s">
        <v>3</v>
      </c>
      <c r="B26" s="33" t="s">
        <v>48</v>
      </c>
      <c r="C26" s="33"/>
      <c r="D26" s="33"/>
      <c r="E26" s="31"/>
      <c r="F26" s="31"/>
      <c r="G26" s="31"/>
      <c r="H26" s="32"/>
      <c r="I26" s="32"/>
      <c r="J26" s="32"/>
      <c r="K26" s="32"/>
      <c r="L26" s="32"/>
    </row>
    <row r="27" spans="1:12" ht="19.5" customHeight="1">
      <c r="A27" s="27" t="s">
        <v>15</v>
      </c>
      <c r="B27" s="34" t="s">
        <v>41</v>
      </c>
      <c r="C27" s="34"/>
      <c r="D27" s="34"/>
      <c r="E27" s="34"/>
      <c r="F27" s="34"/>
      <c r="G27" s="34"/>
      <c r="H27" s="32"/>
      <c r="I27" s="32"/>
      <c r="J27" s="32"/>
      <c r="K27" s="32"/>
      <c r="L27" s="32"/>
    </row>
    <row r="28" spans="1:12" ht="30" customHeight="1">
      <c r="A28" s="5" t="s">
        <v>12</v>
      </c>
      <c r="B28" s="5"/>
      <c r="C28" s="5"/>
      <c r="D28" s="5"/>
      <c r="E28" s="6"/>
      <c r="F28" s="6"/>
      <c r="G28" s="6"/>
      <c r="H28" s="36">
        <f>H13+H19+H25</f>
        <v>214293</v>
      </c>
      <c r="I28" s="36">
        <f>I13+I19+I25</f>
        <v>207333</v>
      </c>
      <c r="J28" s="36">
        <f>J13+J19+J25</f>
        <v>404923</v>
      </c>
      <c r="K28" s="36">
        <f>K25+K19+K13</f>
        <v>329233</v>
      </c>
      <c r="L28" s="36">
        <f>H28+I28+J28+K28</f>
        <v>1155782</v>
      </c>
    </row>
    <row r="29" spans="1:12" ht="20.25" customHeight="1">
      <c r="A29" s="23" t="s">
        <v>13</v>
      </c>
      <c r="B29" s="30" t="s">
        <v>25</v>
      </c>
      <c r="C29" s="30"/>
      <c r="D29" s="30"/>
      <c r="E29" s="31"/>
      <c r="F29" s="31"/>
      <c r="G29" s="31"/>
      <c r="H29" s="26">
        <v>50</v>
      </c>
      <c r="I29" s="26">
        <v>15</v>
      </c>
      <c r="J29" s="26">
        <v>50</v>
      </c>
      <c r="K29" s="26">
        <v>50</v>
      </c>
      <c r="L29" s="26">
        <v>50</v>
      </c>
    </row>
    <row r="30" spans="1:12" ht="30" customHeight="1">
      <c r="A30" s="27" t="s">
        <v>10</v>
      </c>
      <c r="B30" s="30" t="s">
        <v>47</v>
      </c>
      <c r="C30" s="30"/>
      <c r="D30" s="30"/>
      <c r="E30" s="31"/>
      <c r="F30" s="31"/>
      <c r="G30" s="31"/>
      <c r="H30" s="26"/>
      <c r="I30" s="26"/>
      <c r="J30" s="26"/>
      <c r="K30" s="26"/>
      <c r="L30" s="26"/>
    </row>
    <row r="31" spans="1:12" ht="19.5" customHeight="1">
      <c r="A31" s="23" t="s">
        <v>11</v>
      </c>
      <c r="B31" s="30" t="s">
        <v>49</v>
      </c>
      <c r="C31" s="30"/>
      <c r="D31" s="30"/>
      <c r="E31" s="31"/>
      <c r="F31" s="31"/>
      <c r="G31" s="31"/>
      <c r="H31" s="32">
        <v>18516</v>
      </c>
      <c r="I31" s="32">
        <f>H31</f>
        <v>18516</v>
      </c>
      <c r="J31" s="32">
        <f>H31</f>
        <v>18516</v>
      </c>
      <c r="K31" s="32">
        <f>H31</f>
        <v>18516</v>
      </c>
      <c r="L31" s="32">
        <f>H31+I31+J31+K31</f>
        <v>74064</v>
      </c>
    </row>
    <row r="32" spans="1:12" ht="19.5" customHeight="1">
      <c r="A32" s="27" t="s">
        <v>3</v>
      </c>
      <c r="B32" s="37" t="s">
        <v>48</v>
      </c>
      <c r="C32" s="37"/>
      <c r="D32" s="37"/>
      <c r="E32" s="29"/>
      <c r="F32" s="29"/>
      <c r="G32" s="29"/>
      <c r="H32" s="32"/>
      <c r="I32" s="32"/>
      <c r="J32" s="32"/>
      <c r="K32" s="32"/>
      <c r="L32" s="32"/>
    </row>
    <row r="33" spans="1:12" ht="19.5" customHeight="1">
      <c r="A33" s="27" t="s">
        <v>15</v>
      </c>
      <c r="B33" s="34" t="s">
        <v>64</v>
      </c>
      <c r="C33" s="34"/>
      <c r="D33" s="34"/>
      <c r="E33" s="34"/>
      <c r="F33" s="34"/>
      <c r="G33" s="34"/>
      <c r="H33" s="32"/>
      <c r="I33" s="32"/>
      <c r="J33" s="32"/>
      <c r="K33" s="32"/>
      <c r="L33" s="32"/>
    </row>
    <row r="34" spans="1:12" ht="9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9.5" customHeight="1">
      <c r="A35" s="23" t="s">
        <v>13</v>
      </c>
      <c r="B35" s="28" t="s">
        <v>26</v>
      </c>
      <c r="C35" s="28"/>
      <c r="D35" s="28"/>
      <c r="E35" s="29"/>
      <c r="F35" s="29"/>
      <c r="G35" s="29"/>
      <c r="H35" s="26">
        <v>113</v>
      </c>
      <c r="I35" s="26">
        <v>25</v>
      </c>
      <c r="J35" s="26">
        <v>113</v>
      </c>
      <c r="K35" s="26">
        <v>113</v>
      </c>
      <c r="L35" s="26">
        <v>113</v>
      </c>
    </row>
    <row r="36" spans="1:12" ht="46.5" customHeight="1">
      <c r="A36" s="27" t="s">
        <v>10</v>
      </c>
      <c r="B36" s="28" t="s">
        <v>62</v>
      </c>
      <c r="C36" s="28"/>
      <c r="D36" s="28"/>
      <c r="E36" s="29"/>
      <c r="F36" s="29"/>
      <c r="G36" s="29"/>
      <c r="H36" s="26"/>
      <c r="I36" s="26"/>
      <c r="J36" s="26"/>
      <c r="K36" s="26"/>
      <c r="L36" s="26"/>
    </row>
    <row r="37" spans="1:12" ht="19.5" customHeight="1">
      <c r="A37" s="23" t="s">
        <v>11</v>
      </c>
      <c r="B37" s="28" t="s">
        <v>46</v>
      </c>
      <c r="C37" s="28"/>
      <c r="D37" s="28"/>
      <c r="E37" s="29"/>
      <c r="F37" s="29"/>
      <c r="G37" s="29"/>
      <c r="H37" s="32">
        <v>120852</v>
      </c>
      <c r="I37" s="32">
        <v>75852</v>
      </c>
      <c r="J37" s="32">
        <f>I37</f>
        <v>75852</v>
      </c>
      <c r="K37" s="32">
        <f>I37</f>
        <v>75852</v>
      </c>
      <c r="L37" s="32">
        <f>H37+I37+J37+K37</f>
        <v>348408</v>
      </c>
    </row>
    <row r="38" spans="1:12" ht="19.5" customHeight="1">
      <c r="A38" s="27" t="s">
        <v>3</v>
      </c>
      <c r="B38" s="28" t="s">
        <v>48</v>
      </c>
      <c r="C38" s="28"/>
      <c r="D38" s="28"/>
      <c r="E38" s="29"/>
      <c r="F38" s="29"/>
      <c r="G38" s="29"/>
      <c r="H38" s="32"/>
      <c r="I38" s="32"/>
      <c r="J38" s="32"/>
      <c r="K38" s="32"/>
      <c r="L38" s="32"/>
    </row>
    <row r="39" spans="1:12" ht="19.5" customHeight="1">
      <c r="A39" s="27" t="s">
        <v>15</v>
      </c>
      <c r="B39" s="34" t="s">
        <v>41</v>
      </c>
      <c r="C39" s="34"/>
      <c r="D39" s="34"/>
      <c r="E39" s="34"/>
      <c r="F39" s="34"/>
      <c r="G39" s="34"/>
      <c r="H39" s="32"/>
      <c r="I39" s="32"/>
      <c r="J39" s="32"/>
      <c r="K39" s="32"/>
      <c r="L39" s="32"/>
    </row>
    <row r="40" spans="1:12" ht="9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20.25" customHeight="1">
      <c r="A41" s="23" t="s">
        <v>13</v>
      </c>
      <c r="B41" s="28" t="s">
        <v>27</v>
      </c>
      <c r="C41" s="28"/>
      <c r="D41" s="28"/>
      <c r="E41" s="29"/>
      <c r="F41" s="29"/>
      <c r="G41" s="29"/>
      <c r="H41" s="26">
        <v>142</v>
      </c>
      <c r="I41" s="26">
        <v>80</v>
      </c>
      <c r="J41" s="26">
        <v>142</v>
      </c>
      <c r="K41" s="26">
        <v>142</v>
      </c>
      <c r="L41" s="26">
        <v>142</v>
      </c>
    </row>
    <row r="42" spans="1:12" ht="44.25" customHeight="1">
      <c r="A42" s="27" t="s">
        <v>10</v>
      </c>
      <c r="B42" s="28" t="s">
        <v>58</v>
      </c>
      <c r="C42" s="28"/>
      <c r="D42" s="28"/>
      <c r="E42" s="29"/>
      <c r="F42" s="29"/>
      <c r="G42" s="29"/>
      <c r="H42" s="26"/>
      <c r="I42" s="26"/>
      <c r="J42" s="26"/>
      <c r="K42" s="26"/>
      <c r="L42" s="26"/>
    </row>
    <row r="43" spans="1:12" ht="19.5" customHeight="1">
      <c r="A43" s="23" t="s">
        <v>11</v>
      </c>
      <c r="B43" s="30" t="s">
        <v>46</v>
      </c>
      <c r="C43" s="30"/>
      <c r="D43" s="30"/>
      <c r="E43" s="31"/>
      <c r="F43" s="31"/>
      <c r="G43" s="31"/>
      <c r="H43" s="32">
        <v>275622</v>
      </c>
      <c r="I43" s="32">
        <v>325622</v>
      </c>
      <c r="J43" s="32">
        <f>H43</f>
        <v>275622</v>
      </c>
      <c r="K43" s="32">
        <f>H43</f>
        <v>275622</v>
      </c>
      <c r="L43" s="32">
        <f>H43+I43+J43+K43</f>
        <v>1152488</v>
      </c>
    </row>
    <row r="44" spans="1:12" ht="19.5" customHeight="1">
      <c r="A44" s="27" t="s">
        <v>3</v>
      </c>
      <c r="B44" s="37" t="s">
        <v>48</v>
      </c>
      <c r="C44" s="37"/>
      <c r="D44" s="37"/>
      <c r="E44" s="29"/>
      <c r="F44" s="29"/>
      <c r="G44" s="29"/>
      <c r="H44" s="32"/>
      <c r="I44" s="32"/>
      <c r="J44" s="32"/>
      <c r="K44" s="32"/>
      <c r="L44" s="32"/>
    </row>
    <row r="45" spans="1:12" ht="19.5" customHeight="1">
      <c r="A45" s="27" t="s">
        <v>15</v>
      </c>
      <c r="B45" s="34" t="s">
        <v>41</v>
      </c>
      <c r="C45" s="34"/>
      <c r="D45" s="34"/>
      <c r="E45" s="34"/>
      <c r="F45" s="34"/>
      <c r="G45" s="34"/>
      <c r="H45" s="32"/>
      <c r="I45" s="32"/>
      <c r="J45" s="32"/>
      <c r="K45" s="32"/>
      <c r="L45" s="32"/>
    </row>
    <row r="46" spans="1:12" ht="9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20.25" customHeight="1">
      <c r="A47" s="23" t="s">
        <v>13</v>
      </c>
      <c r="B47" s="28" t="s">
        <v>28</v>
      </c>
      <c r="C47" s="28"/>
      <c r="D47" s="28"/>
      <c r="E47" s="29"/>
      <c r="F47" s="29"/>
      <c r="G47" s="29"/>
      <c r="H47" s="26">
        <v>142</v>
      </c>
      <c r="I47" s="26">
        <v>8</v>
      </c>
      <c r="J47" s="26">
        <v>142</v>
      </c>
      <c r="K47" s="26">
        <v>142</v>
      </c>
      <c r="L47" s="26">
        <v>142</v>
      </c>
    </row>
    <row r="48" spans="1:12" ht="29.25" customHeight="1">
      <c r="A48" s="27" t="s">
        <v>10</v>
      </c>
      <c r="B48" s="28" t="s">
        <v>61</v>
      </c>
      <c r="C48" s="28"/>
      <c r="D48" s="28"/>
      <c r="E48" s="29"/>
      <c r="F48" s="29"/>
      <c r="G48" s="29"/>
      <c r="H48" s="26"/>
      <c r="I48" s="26"/>
      <c r="J48" s="26"/>
      <c r="K48" s="26"/>
      <c r="L48" s="26"/>
    </row>
    <row r="49" spans="1:12" ht="19.5" customHeight="1">
      <c r="A49" s="23" t="s">
        <v>11</v>
      </c>
      <c r="B49" s="30" t="s">
        <v>46</v>
      </c>
      <c r="C49" s="30"/>
      <c r="D49" s="30"/>
      <c r="E49" s="31"/>
      <c r="F49" s="31"/>
      <c r="G49" s="31"/>
      <c r="H49" s="32">
        <v>14700</v>
      </c>
      <c r="I49" s="32">
        <v>30000</v>
      </c>
      <c r="J49" s="32">
        <f>H49</f>
        <v>14700</v>
      </c>
      <c r="K49" s="32">
        <f>H49</f>
        <v>14700</v>
      </c>
      <c r="L49" s="32">
        <f>H49+I49+J49+K49</f>
        <v>74100</v>
      </c>
    </row>
    <row r="50" spans="1:12" ht="19.5" customHeight="1">
      <c r="A50" s="27" t="s">
        <v>3</v>
      </c>
      <c r="B50" s="37" t="s">
        <v>48</v>
      </c>
      <c r="C50" s="37"/>
      <c r="D50" s="37"/>
      <c r="E50" s="29"/>
      <c r="F50" s="29"/>
      <c r="G50" s="29"/>
      <c r="H50" s="32"/>
      <c r="I50" s="32"/>
      <c r="J50" s="32"/>
      <c r="K50" s="32"/>
      <c r="L50" s="32"/>
    </row>
    <row r="51" spans="1:12" ht="19.5" customHeight="1">
      <c r="A51" s="27" t="s">
        <v>15</v>
      </c>
      <c r="B51" s="34" t="s">
        <v>41</v>
      </c>
      <c r="C51" s="34"/>
      <c r="D51" s="34"/>
      <c r="E51" s="34"/>
      <c r="F51" s="34"/>
      <c r="G51" s="34"/>
      <c r="H51" s="32"/>
      <c r="I51" s="32"/>
      <c r="J51" s="32"/>
      <c r="K51" s="32"/>
      <c r="L51" s="32"/>
    </row>
    <row r="52" spans="1:12" ht="9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27.75" customHeight="1">
      <c r="A53" s="23" t="s">
        <v>13</v>
      </c>
      <c r="B53" s="28" t="s">
        <v>29</v>
      </c>
      <c r="C53" s="28"/>
      <c r="D53" s="28"/>
      <c r="E53" s="29"/>
      <c r="F53" s="29"/>
      <c r="G53" s="29"/>
      <c r="H53" s="26">
        <v>36500</v>
      </c>
      <c r="I53" s="26">
        <v>36500</v>
      </c>
      <c r="J53" s="26">
        <v>36500</v>
      </c>
      <c r="K53" s="26">
        <v>36500</v>
      </c>
      <c r="L53" s="26">
        <f>H53+I53+J53+K53</f>
        <v>146000</v>
      </c>
    </row>
    <row r="54" spans="1:12" ht="29.25" customHeight="1">
      <c r="A54" s="27" t="s">
        <v>10</v>
      </c>
      <c r="B54" s="28" t="s">
        <v>59</v>
      </c>
      <c r="C54" s="28"/>
      <c r="D54" s="28"/>
      <c r="E54" s="29"/>
      <c r="F54" s="29"/>
      <c r="G54" s="29"/>
      <c r="H54" s="26"/>
      <c r="I54" s="26"/>
      <c r="J54" s="26"/>
      <c r="K54" s="26"/>
      <c r="L54" s="26"/>
    </row>
    <row r="55" spans="1:12" ht="19.5" customHeight="1">
      <c r="A55" s="23" t="s">
        <v>11</v>
      </c>
      <c r="B55" s="30" t="s">
        <v>51</v>
      </c>
      <c r="C55" s="30"/>
      <c r="D55" s="30"/>
      <c r="E55" s="31"/>
      <c r="F55" s="31"/>
      <c r="G55" s="31"/>
      <c r="H55" s="32">
        <v>132146</v>
      </c>
      <c r="I55" s="32">
        <v>282146</v>
      </c>
      <c r="J55" s="32">
        <f>H55</f>
        <v>132146</v>
      </c>
      <c r="K55" s="32">
        <f>H55</f>
        <v>132146</v>
      </c>
      <c r="L55" s="32">
        <f>H55+I55+J55+K55</f>
        <v>678584</v>
      </c>
    </row>
    <row r="56" spans="1:12" ht="19.5" customHeight="1">
      <c r="A56" s="27" t="s">
        <v>3</v>
      </c>
      <c r="B56" s="33" t="s">
        <v>48</v>
      </c>
      <c r="C56" s="33"/>
      <c r="D56" s="33"/>
      <c r="E56" s="31"/>
      <c r="F56" s="31"/>
      <c r="G56" s="31"/>
      <c r="H56" s="32"/>
      <c r="I56" s="32"/>
      <c r="J56" s="32"/>
      <c r="K56" s="32"/>
      <c r="L56" s="32"/>
    </row>
    <row r="57" spans="1:12" ht="19.5" customHeight="1">
      <c r="A57" s="27" t="s">
        <v>15</v>
      </c>
      <c r="B57" s="34" t="s">
        <v>17</v>
      </c>
      <c r="C57" s="34"/>
      <c r="D57" s="34"/>
      <c r="E57" s="34"/>
      <c r="F57" s="34"/>
      <c r="G57" s="34"/>
      <c r="H57" s="32"/>
      <c r="I57" s="32"/>
      <c r="J57" s="32"/>
      <c r="K57" s="32"/>
      <c r="L57" s="32"/>
    </row>
    <row r="58" spans="1:12" ht="9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ht="20.25" customHeight="1">
      <c r="A59" s="23" t="s">
        <v>13</v>
      </c>
      <c r="B59" s="28" t="s">
        <v>18</v>
      </c>
      <c r="C59" s="28"/>
      <c r="D59" s="28"/>
      <c r="E59" s="29"/>
      <c r="F59" s="29"/>
      <c r="G59" s="29"/>
      <c r="H59" s="26">
        <v>2000</v>
      </c>
      <c r="I59" s="26">
        <v>2000</v>
      </c>
      <c r="J59" s="26">
        <v>2000</v>
      </c>
      <c r="K59" s="26">
        <v>2000</v>
      </c>
      <c r="L59" s="26">
        <f>H59+I59+J59+K59</f>
        <v>8000</v>
      </c>
    </row>
    <row r="60" spans="1:12" ht="28.5" customHeight="1">
      <c r="A60" s="27" t="s">
        <v>10</v>
      </c>
      <c r="B60" s="28" t="s">
        <v>60</v>
      </c>
      <c r="C60" s="28"/>
      <c r="D60" s="28"/>
      <c r="E60" s="29"/>
      <c r="F60" s="29"/>
      <c r="G60" s="29"/>
      <c r="H60" s="26"/>
      <c r="I60" s="26"/>
      <c r="J60" s="26"/>
      <c r="K60" s="26"/>
      <c r="L60" s="26"/>
    </row>
    <row r="61" spans="1:12" ht="19.5" customHeight="1">
      <c r="A61" s="23" t="s">
        <v>11</v>
      </c>
      <c r="B61" s="30" t="s">
        <v>52</v>
      </c>
      <c r="C61" s="30"/>
      <c r="D61" s="30"/>
      <c r="E61" s="31"/>
      <c r="F61" s="31"/>
      <c r="G61" s="31"/>
      <c r="H61" s="32">
        <v>35063</v>
      </c>
      <c r="I61" s="32">
        <f>H61</f>
        <v>35063</v>
      </c>
      <c r="J61" s="32">
        <f>H61</f>
        <v>35063</v>
      </c>
      <c r="K61" s="32">
        <f>H61</f>
        <v>35063</v>
      </c>
      <c r="L61" s="32">
        <f>H61+I61+J61+K61</f>
        <v>140252</v>
      </c>
    </row>
    <row r="62" spans="1:12" ht="19.5" customHeight="1">
      <c r="A62" s="27" t="s">
        <v>3</v>
      </c>
      <c r="B62" s="33" t="s">
        <v>48</v>
      </c>
      <c r="C62" s="33"/>
      <c r="D62" s="33"/>
      <c r="E62" s="31"/>
      <c r="F62" s="31"/>
      <c r="G62" s="31"/>
      <c r="H62" s="32"/>
      <c r="I62" s="32"/>
      <c r="J62" s="32"/>
      <c r="K62" s="32"/>
      <c r="L62" s="32"/>
    </row>
    <row r="63" spans="1:12" ht="19.5" customHeight="1">
      <c r="A63" s="27" t="s">
        <v>15</v>
      </c>
      <c r="B63" s="34" t="s">
        <v>16</v>
      </c>
      <c r="C63" s="34"/>
      <c r="D63" s="34"/>
      <c r="E63" s="34"/>
      <c r="F63" s="34"/>
      <c r="G63" s="34"/>
      <c r="H63" s="32"/>
      <c r="I63" s="32"/>
      <c r="J63" s="32"/>
      <c r="K63" s="32"/>
      <c r="L63" s="32"/>
    </row>
    <row r="64" spans="1:12" ht="9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 ht="28.5" customHeight="1">
      <c r="A65" s="23" t="s">
        <v>13</v>
      </c>
      <c r="B65" s="28" t="s">
        <v>30</v>
      </c>
      <c r="C65" s="28"/>
      <c r="D65" s="28"/>
      <c r="E65" s="29"/>
      <c r="F65" s="29"/>
      <c r="G65" s="29"/>
      <c r="H65" s="26">
        <v>7</v>
      </c>
      <c r="I65" s="26">
        <v>5</v>
      </c>
      <c r="J65" s="26">
        <v>7</v>
      </c>
      <c r="K65" s="26">
        <v>7</v>
      </c>
      <c r="L65" s="26">
        <f>H65+I65+J65+K65</f>
        <v>26</v>
      </c>
    </row>
    <row r="66" spans="1:12" ht="19.5" customHeight="1">
      <c r="A66" s="27" t="s">
        <v>10</v>
      </c>
      <c r="B66" s="28" t="s">
        <v>31</v>
      </c>
      <c r="C66" s="28"/>
      <c r="D66" s="28"/>
      <c r="E66" s="29"/>
      <c r="F66" s="29"/>
      <c r="G66" s="29"/>
      <c r="H66" s="26"/>
      <c r="I66" s="26"/>
      <c r="J66" s="26"/>
      <c r="K66" s="26"/>
      <c r="L66" s="26"/>
    </row>
    <row r="67" spans="1:12" ht="19.5" customHeight="1">
      <c r="A67" s="23" t="s">
        <v>11</v>
      </c>
      <c r="B67" s="30" t="s">
        <v>53</v>
      </c>
      <c r="C67" s="30"/>
      <c r="D67" s="30"/>
      <c r="E67" s="31"/>
      <c r="F67" s="31"/>
      <c r="G67" s="31"/>
      <c r="H67" s="32">
        <v>1560</v>
      </c>
      <c r="I67" s="32">
        <f>H67</f>
        <v>1560</v>
      </c>
      <c r="J67" s="32">
        <f>H67</f>
        <v>1560</v>
      </c>
      <c r="K67" s="32">
        <f>H67</f>
        <v>1560</v>
      </c>
      <c r="L67" s="32">
        <f>H67+I67+J67+K67</f>
        <v>6240</v>
      </c>
    </row>
    <row r="68" spans="1:12" ht="19.5" customHeight="1">
      <c r="A68" s="27" t="s">
        <v>3</v>
      </c>
      <c r="B68" s="33" t="s">
        <v>48</v>
      </c>
      <c r="C68" s="33"/>
      <c r="D68" s="33"/>
      <c r="E68" s="31"/>
      <c r="F68" s="31"/>
      <c r="G68" s="31"/>
      <c r="H68" s="32"/>
      <c r="I68" s="32"/>
      <c r="J68" s="32"/>
      <c r="K68" s="32"/>
      <c r="L68" s="32"/>
    </row>
    <row r="69" spans="1:12" ht="19.5" customHeight="1">
      <c r="A69" s="27" t="s">
        <v>15</v>
      </c>
      <c r="B69" s="34" t="s">
        <v>40</v>
      </c>
      <c r="C69" s="34"/>
      <c r="D69" s="34"/>
      <c r="E69" s="34"/>
      <c r="F69" s="34"/>
      <c r="G69" s="34"/>
      <c r="H69" s="32"/>
      <c r="I69" s="32"/>
      <c r="J69" s="32"/>
      <c r="K69" s="32"/>
      <c r="L69" s="32"/>
    </row>
    <row r="70" spans="1:12" ht="9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ht="19.5" customHeight="1">
      <c r="A71" s="23" t="s">
        <v>13</v>
      </c>
      <c r="B71" s="28" t="s">
        <v>32</v>
      </c>
      <c r="C71" s="28"/>
      <c r="D71" s="28"/>
      <c r="E71" s="29"/>
      <c r="F71" s="29"/>
      <c r="G71" s="29"/>
      <c r="H71" s="26">
        <v>100</v>
      </c>
      <c r="I71" s="26">
        <v>75</v>
      </c>
      <c r="J71" s="26">
        <v>100</v>
      </c>
      <c r="K71" s="26">
        <v>100</v>
      </c>
      <c r="L71" s="26">
        <f>H71+I71+J71+K71</f>
        <v>375</v>
      </c>
    </row>
    <row r="72" spans="1:12" ht="32.25" customHeight="1">
      <c r="A72" s="27" t="s">
        <v>10</v>
      </c>
      <c r="B72" s="28" t="s">
        <v>33</v>
      </c>
      <c r="C72" s="28"/>
      <c r="D72" s="28"/>
      <c r="E72" s="29"/>
      <c r="F72" s="29"/>
      <c r="G72" s="29"/>
      <c r="H72" s="26"/>
      <c r="I72" s="26"/>
      <c r="J72" s="26"/>
      <c r="K72" s="26"/>
      <c r="L72" s="26"/>
    </row>
    <row r="73" spans="1:12" ht="19.5" customHeight="1">
      <c r="A73" s="23" t="s">
        <v>11</v>
      </c>
      <c r="B73" s="30" t="s">
        <v>54</v>
      </c>
      <c r="C73" s="30"/>
      <c r="D73" s="30"/>
      <c r="E73" s="31"/>
      <c r="F73" s="31"/>
      <c r="G73" s="31"/>
      <c r="H73" s="32">
        <v>8716</v>
      </c>
      <c r="I73" s="32">
        <f>H73</f>
        <v>8716</v>
      </c>
      <c r="J73" s="32">
        <f>H73</f>
        <v>8716</v>
      </c>
      <c r="K73" s="32">
        <f>H73</f>
        <v>8716</v>
      </c>
      <c r="L73" s="32">
        <f>H73+I73+J73+K73</f>
        <v>34864</v>
      </c>
    </row>
    <row r="74" spans="1:12" ht="19.5" customHeight="1">
      <c r="A74" s="27" t="s">
        <v>3</v>
      </c>
      <c r="B74" s="33" t="s">
        <v>48</v>
      </c>
      <c r="C74" s="33"/>
      <c r="D74" s="33"/>
      <c r="E74" s="31"/>
      <c r="F74" s="31"/>
      <c r="G74" s="31"/>
      <c r="H74" s="32"/>
      <c r="I74" s="32"/>
      <c r="J74" s="32"/>
      <c r="K74" s="32"/>
      <c r="L74" s="32"/>
    </row>
    <row r="75" spans="1:12" ht="19.5" customHeight="1">
      <c r="A75" s="27" t="s">
        <v>15</v>
      </c>
      <c r="B75" s="34" t="s">
        <v>17</v>
      </c>
      <c r="C75" s="34"/>
      <c r="D75" s="34"/>
      <c r="E75" s="34"/>
      <c r="F75" s="34"/>
      <c r="G75" s="34"/>
      <c r="H75" s="32"/>
      <c r="I75" s="32"/>
      <c r="J75" s="32"/>
      <c r="K75" s="32"/>
      <c r="L75" s="32"/>
    </row>
    <row r="76" spans="1:12" ht="8.2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20.25" customHeight="1">
      <c r="A77" s="23" t="s">
        <v>13</v>
      </c>
      <c r="B77" s="28" t="s">
        <v>38</v>
      </c>
      <c r="C77" s="28"/>
      <c r="D77" s="28"/>
      <c r="E77" s="29"/>
      <c r="F77" s="29"/>
      <c r="G77" s="29"/>
      <c r="H77" s="26">
        <v>170</v>
      </c>
      <c r="I77" s="26">
        <v>100</v>
      </c>
      <c r="J77" s="26">
        <v>170</v>
      </c>
      <c r="K77" s="26">
        <v>170</v>
      </c>
      <c r="L77" s="26">
        <v>170</v>
      </c>
    </row>
    <row r="78" spans="1:12" ht="29.25" customHeight="1">
      <c r="A78" s="27" t="s">
        <v>10</v>
      </c>
      <c r="B78" s="28" t="s">
        <v>55</v>
      </c>
      <c r="C78" s="28"/>
      <c r="D78" s="28"/>
      <c r="E78" s="29"/>
      <c r="F78" s="29"/>
      <c r="G78" s="29"/>
      <c r="H78" s="26"/>
      <c r="I78" s="26"/>
      <c r="J78" s="26"/>
      <c r="K78" s="26"/>
      <c r="L78" s="26"/>
    </row>
    <row r="79" spans="1:12" ht="19.5" customHeight="1">
      <c r="A79" s="23" t="s">
        <v>11</v>
      </c>
      <c r="B79" s="30" t="s">
        <v>56</v>
      </c>
      <c r="C79" s="30"/>
      <c r="D79" s="30"/>
      <c r="E79" s="31"/>
      <c r="F79" s="31"/>
      <c r="G79" s="31"/>
      <c r="H79" s="32">
        <v>25090</v>
      </c>
      <c r="I79" s="32">
        <f>H79</f>
        <v>25090</v>
      </c>
      <c r="J79" s="32">
        <f>H79</f>
        <v>25090</v>
      </c>
      <c r="K79" s="32">
        <f>H79</f>
        <v>25090</v>
      </c>
      <c r="L79" s="32">
        <f>H79+I79+J79+K79</f>
        <v>100360</v>
      </c>
    </row>
    <row r="80" spans="1:12" ht="19.5" customHeight="1">
      <c r="A80" s="27" t="s">
        <v>3</v>
      </c>
      <c r="B80" s="33" t="s">
        <v>48</v>
      </c>
      <c r="C80" s="33"/>
      <c r="D80" s="33"/>
      <c r="E80" s="31"/>
      <c r="F80" s="31"/>
      <c r="G80" s="31"/>
      <c r="H80" s="32"/>
      <c r="I80" s="32"/>
      <c r="J80" s="32"/>
      <c r="K80" s="32"/>
      <c r="L80" s="32"/>
    </row>
    <row r="81" spans="1:12" ht="19.5" customHeight="1">
      <c r="A81" s="27" t="s">
        <v>15</v>
      </c>
      <c r="B81" s="34" t="s">
        <v>17</v>
      </c>
      <c r="C81" s="34"/>
      <c r="D81" s="34"/>
      <c r="E81" s="34"/>
      <c r="F81" s="34"/>
      <c r="G81" s="34"/>
      <c r="H81" s="32"/>
      <c r="I81" s="32"/>
      <c r="J81" s="32"/>
      <c r="K81" s="32"/>
      <c r="L81" s="32"/>
    </row>
    <row r="82" spans="1:12" ht="9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 ht="19.5" customHeight="1">
      <c r="A83" s="23" t="s">
        <v>13</v>
      </c>
      <c r="B83" s="28" t="s">
        <v>34</v>
      </c>
      <c r="C83" s="28"/>
      <c r="D83" s="28"/>
      <c r="E83" s="29"/>
      <c r="F83" s="29"/>
      <c r="G83" s="29"/>
      <c r="H83" s="26">
        <v>1</v>
      </c>
      <c r="I83" s="26">
        <v>1</v>
      </c>
      <c r="J83" s="26">
        <v>1</v>
      </c>
      <c r="K83" s="26">
        <v>2</v>
      </c>
      <c r="L83" s="26">
        <f>H83+I83+J83+K83</f>
        <v>5</v>
      </c>
    </row>
    <row r="84" spans="1:12" ht="34.5" customHeight="1">
      <c r="A84" s="27" t="s">
        <v>10</v>
      </c>
      <c r="B84" s="28" t="s">
        <v>39</v>
      </c>
      <c r="C84" s="28"/>
      <c r="D84" s="28"/>
      <c r="E84" s="29"/>
      <c r="F84" s="29"/>
      <c r="G84" s="29"/>
      <c r="H84" s="26"/>
      <c r="I84" s="26"/>
      <c r="J84" s="26"/>
      <c r="K84" s="26"/>
      <c r="L84" s="26"/>
    </row>
    <row r="85" spans="1:12" ht="21" customHeight="1">
      <c r="A85" s="23" t="s">
        <v>11</v>
      </c>
      <c r="B85" s="30" t="s">
        <v>57</v>
      </c>
      <c r="C85" s="30"/>
      <c r="D85" s="30"/>
      <c r="E85" s="31"/>
      <c r="F85" s="31"/>
      <c r="G85" s="31"/>
      <c r="H85" s="32">
        <v>135162</v>
      </c>
      <c r="I85" s="32">
        <f>H85</f>
        <v>135162</v>
      </c>
      <c r="J85" s="32">
        <f>H85</f>
        <v>135162</v>
      </c>
      <c r="K85" s="32">
        <f>H85*2</f>
        <v>270324</v>
      </c>
      <c r="L85" s="32">
        <f>H85+I85+J85+K85</f>
        <v>675810</v>
      </c>
    </row>
    <row r="86" spans="1:12" ht="21" customHeight="1">
      <c r="A86" s="27" t="s">
        <v>3</v>
      </c>
      <c r="B86" s="33" t="s">
        <v>48</v>
      </c>
      <c r="C86" s="33"/>
      <c r="D86" s="33"/>
      <c r="E86" s="31"/>
      <c r="F86" s="31"/>
      <c r="G86" s="31"/>
      <c r="H86" s="32"/>
      <c r="I86" s="32"/>
      <c r="J86" s="32"/>
      <c r="K86" s="32"/>
      <c r="L86" s="32"/>
    </row>
    <row r="87" spans="1:12" ht="21" customHeight="1">
      <c r="A87" s="27" t="s">
        <v>15</v>
      </c>
      <c r="B87" s="34" t="s">
        <v>17</v>
      </c>
      <c r="C87" s="34"/>
      <c r="D87" s="34"/>
      <c r="E87" s="34"/>
      <c r="F87" s="34"/>
      <c r="G87" s="34"/>
      <c r="H87" s="32"/>
      <c r="I87" s="32"/>
      <c r="J87" s="32"/>
      <c r="K87" s="32"/>
      <c r="L87" s="32"/>
    </row>
    <row r="88" spans="1:12" ht="30" customHeight="1">
      <c r="A88" s="5" t="s">
        <v>14</v>
      </c>
      <c r="B88" s="5"/>
      <c r="C88" s="5"/>
      <c r="D88" s="5"/>
      <c r="E88" s="6"/>
      <c r="F88" s="6"/>
      <c r="G88" s="6"/>
      <c r="H88" s="36">
        <f>H85+H79+H73+H67+H61+H55+H49+H43+H37+H31</f>
        <v>767427</v>
      </c>
      <c r="I88" s="36">
        <f>I85+I79+I73+I67+I61+I55+I49+I43+I37+I31</f>
        <v>937727</v>
      </c>
      <c r="J88" s="36">
        <f>J85+J79+J73+J67+J61+J55+J49+J43+J37+J31</f>
        <v>722427</v>
      </c>
      <c r="K88" s="36">
        <f>K85+K79+K73+K67+K61+K55+K49+K43+K37+K31</f>
        <v>857589</v>
      </c>
      <c r="L88" s="36">
        <f>H88+I88+J88+K88</f>
        <v>3285170</v>
      </c>
    </row>
  </sheetData>
  <sheetProtection password="CC53" sheet="1" objects="1" scenarios="1"/>
  <mergeCells count="227">
    <mergeCell ref="I41:I42"/>
    <mergeCell ref="B47:G47"/>
    <mergeCell ref="B53:G53"/>
    <mergeCell ref="B49:G49"/>
    <mergeCell ref="I53:I54"/>
    <mergeCell ref="H53:H54"/>
    <mergeCell ref="A52:L52"/>
    <mergeCell ref="I49:I51"/>
    <mergeCell ref="J49:J51"/>
    <mergeCell ref="K49:K51"/>
    <mergeCell ref="A6:G7"/>
    <mergeCell ref="A8:L8"/>
    <mergeCell ref="L53:L54"/>
    <mergeCell ref="L47:L48"/>
    <mergeCell ref="B54:G54"/>
    <mergeCell ref="J41:J42"/>
    <mergeCell ref="K41:K42"/>
    <mergeCell ref="B48:G48"/>
    <mergeCell ref="H41:H42"/>
    <mergeCell ref="K47:K48"/>
    <mergeCell ref="J53:J54"/>
    <mergeCell ref="B50:G50"/>
    <mergeCell ref="L59:L60"/>
    <mergeCell ref="H59:H60"/>
    <mergeCell ref="I59:I60"/>
    <mergeCell ref="J59:J60"/>
    <mergeCell ref="K59:K60"/>
    <mergeCell ref="B55:G55"/>
    <mergeCell ref="K53:K54"/>
    <mergeCell ref="B59:G59"/>
    <mergeCell ref="L41:L42"/>
    <mergeCell ref="H65:H66"/>
    <mergeCell ref="I65:I66"/>
    <mergeCell ref="J65:J66"/>
    <mergeCell ref="K65:K66"/>
    <mergeCell ref="L65:L66"/>
    <mergeCell ref="L49:L51"/>
    <mergeCell ref="A64:L64"/>
    <mergeCell ref="H47:H48"/>
    <mergeCell ref="I47:I48"/>
    <mergeCell ref="J37:J39"/>
    <mergeCell ref="K37:K39"/>
    <mergeCell ref="L37:L39"/>
    <mergeCell ref="I23:I24"/>
    <mergeCell ref="J23:J24"/>
    <mergeCell ref="K23:K24"/>
    <mergeCell ref="L23:L24"/>
    <mergeCell ref="I29:I30"/>
    <mergeCell ref="J29:J30"/>
    <mergeCell ref="K29:K30"/>
    <mergeCell ref="A1:D1"/>
    <mergeCell ref="A2:D2"/>
    <mergeCell ref="E1:L1"/>
    <mergeCell ref="E2:L2"/>
    <mergeCell ref="A3:F3"/>
    <mergeCell ref="G3:H3"/>
    <mergeCell ref="I3:J3"/>
    <mergeCell ref="K3:L3"/>
    <mergeCell ref="A4:F4"/>
    <mergeCell ref="G4:H4"/>
    <mergeCell ref="I4:J4"/>
    <mergeCell ref="K4:L4"/>
    <mergeCell ref="A5:F5"/>
    <mergeCell ref="G5:H5"/>
    <mergeCell ref="I5:J5"/>
    <mergeCell ref="K5:L5"/>
    <mergeCell ref="L19:L21"/>
    <mergeCell ref="L17:L18"/>
    <mergeCell ref="A9:G10"/>
    <mergeCell ref="B11:G11"/>
    <mergeCell ref="H11:H12"/>
    <mergeCell ref="I11:I12"/>
    <mergeCell ref="B12:G12"/>
    <mergeCell ref="L11:L12"/>
    <mergeCell ref="B18:G18"/>
    <mergeCell ref="B13:G13"/>
    <mergeCell ref="B14:G14"/>
    <mergeCell ref="J11:J12"/>
    <mergeCell ref="H17:H18"/>
    <mergeCell ref="B15:G15"/>
    <mergeCell ref="K11:K12"/>
    <mergeCell ref="J17:J18"/>
    <mergeCell ref="K17:K18"/>
    <mergeCell ref="J19:J21"/>
    <mergeCell ref="A16:L16"/>
    <mergeCell ref="H13:H15"/>
    <mergeCell ref="I13:I15"/>
    <mergeCell ref="J13:J15"/>
    <mergeCell ref="K13:K15"/>
    <mergeCell ref="L13:L15"/>
    <mergeCell ref="B20:G20"/>
    <mergeCell ref="B17:G17"/>
    <mergeCell ref="B24:G24"/>
    <mergeCell ref="B21:G21"/>
    <mergeCell ref="A22:L22"/>
    <mergeCell ref="H19:H21"/>
    <mergeCell ref="I19:I21"/>
    <mergeCell ref="I17:I18"/>
    <mergeCell ref="B19:G19"/>
    <mergeCell ref="K19:K21"/>
    <mergeCell ref="B41:G41"/>
    <mergeCell ref="B39:G39"/>
    <mergeCell ref="B23:G23"/>
    <mergeCell ref="H23:H24"/>
    <mergeCell ref="H37:H39"/>
    <mergeCell ref="H25:H27"/>
    <mergeCell ref="H31:H33"/>
    <mergeCell ref="A28:G28"/>
    <mergeCell ref="B25:G25"/>
    <mergeCell ref="B26:G26"/>
    <mergeCell ref="I25:I27"/>
    <mergeCell ref="B44:G44"/>
    <mergeCell ref="B43:G43"/>
    <mergeCell ref="B27:G27"/>
    <mergeCell ref="B35:G35"/>
    <mergeCell ref="B30:G30"/>
    <mergeCell ref="B31:G31"/>
    <mergeCell ref="B29:G29"/>
    <mergeCell ref="B42:G42"/>
    <mergeCell ref="A34:L34"/>
    <mergeCell ref="L25:L27"/>
    <mergeCell ref="J31:J33"/>
    <mergeCell ref="K31:K33"/>
    <mergeCell ref="L31:L33"/>
    <mergeCell ref="L29:L30"/>
    <mergeCell ref="K25:K27"/>
    <mergeCell ref="J25:J27"/>
    <mergeCell ref="I31:I33"/>
    <mergeCell ref="H29:H30"/>
    <mergeCell ref="B32:G32"/>
    <mergeCell ref="B33:G33"/>
    <mergeCell ref="A40:L40"/>
    <mergeCell ref="H35:H36"/>
    <mergeCell ref="J35:J36"/>
    <mergeCell ref="K35:K36"/>
    <mergeCell ref="I35:I36"/>
    <mergeCell ref="B36:G36"/>
    <mergeCell ref="B37:G37"/>
    <mergeCell ref="B38:G38"/>
    <mergeCell ref="L35:L36"/>
    <mergeCell ref="I37:I39"/>
    <mergeCell ref="A88:G88"/>
    <mergeCell ref="B60:G60"/>
    <mergeCell ref="B61:G61"/>
    <mergeCell ref="B62:G62"/>
    <mergeCell ref="B65:G65"/>
    <mergeCell ref="B66:G66"/>
    <mergeCell ref="B67:G67"/>
    <mergeCell ref="B71:G71"/>
    <mergeCell ref="B87:G87"/>
    <mergeCell ref="B68:G68"/>
    <mergeCell ref="B57:G57"/>
    <mergeCell ref="A58:L58"/>
    <mergeCell ref="H55:H57"/>
    <mergeCell ref="I55:I57"/>
    <mergeCell ref="J55:J57"/>
    <mergeCell ref="K55:K57"/>
    <mergeCell ref="B56:G56"/>
    <mergeCell ref="L55:L57"/>
    <mergeCell ref="B45:G45"/>
    <mergeCell ref="A46:L46"/>
    <mergeCell ref="B51:G51"/>
    <mergeCell ref="H43:H45"/>
    <mergeCell ref="I43:I45"/>
    <mergeCell ref="J43:J45"/>
    <mergeCell ref="K43:K45"/>
    <mergeCell ref="L43:L45"/>
    <mergeCell ref="H49:H51"/>
    <mergeCell ref="J47:J48"/>
    <mergeCell ref="I73:I75"/>
    <mergeCell ref="B72:G72"/>
    <mergeCell ref="B73:G73"/>
    <mergeCell ref="B74:G74"/>
    <mergeCell ref="H71:H72"/>
    <mergeCell ref="H73:H75"/>
    <mergeCell ref="B75:G75"/>
    <mergeCell ref="J77:J78"/>
    <mergeCell ref="K77:K78"/>
    <mergeCell ref="L71:L72"/>
    <mergeCell ref="J71:J72"/>
    <mergeCell ref="K71:K72"/>
    <mergeCell ref="L77:L78"/>
    <mergeCell ref="J73:J75"/>
    <mergeCell ref="K73:K75"/>
    <mergeCell ref="A76:L76"/>
    <mergeCell ref="I71:I72"/>
    <mergeCell ref="B78:G78"/>
    <mergeCell ref="B79:G79"/>
    <mergeCell ref="H77:H78"/>
    <mergeCell ref="I77:I78"/>
    <mergeCell ref="B77:G77"/>
    <mergeCell ref="B86:G86"/>
    <mergeCell ref="B83:G83"/>
    <mergeCell ref="H83:H84"/>
    <mergeCell ref="I83:I84"/>
    <mergeCell ref="B69:G69"/>
    <mergeCell ref="A70:L70"/>
    <mergeCell ref="H61:H63"/>
    <mergeCell ref="I61:I63"/>
    <mergeCell ref="J61:J63"/>
    <mergeCell ref="K61:K63"/>
    <mergeCell ref="H67:H69"/>
    <mergeCell ref="B63:G63"/>
    <mergeCell ref="I67:I69"/>
    <mergeCell ref="J67:J69"/>
    <mergeCell ref="I85:I87"/>
    <mergeCell ref="I79:I81"/>
    <mergeCell ref="K83:K84"/>
    <mergeCell ref="L83:L84"/>
    <mergeCell ref="J83:J84"/>
    <mergeCell ref="J85:J87"/>
    <mergeCell ref="K85:K87"/>
    <mergeCell ref="L85:L87"/>
    <mergeCell ref="L61:L63"/>
    <mergeCell ref="L67:L69"/>
    <mergeCell ref="L73:L75"/>
    <mergeCell ref="K67:K69"/>
    <mergeCell ref="B81:G81"/>
    <mergeCell ref="J79:J81"/>
    <mergeCell ref="K79:K81"/>
    <mergeCell ref="H85:H87"/>
    <mergeCell ref="H79:H81"/>
    <mergeCell ref="B84:G84"/>
    <mergeCell ref="B85:G85"/>
    <mergeCell ref="B80:G80"/>
    <mergeCell ref="A82:L82"/>
    <mergeCell ref="L79:L81"/>
  </mergeCells>
  <printOptions horizontalCentered="1"/>
  <pageMargins left="1.1811023622047245" right="0.5905511811023623" top="0.7874015748031497" bottom="0.61" header="0.3937007874015748" footer="0.31496062992125984"/>
  <pageSetup horizontalDpi="600" verticalDpi="600" orientation="landscape" paperSize="9" scale="52" r:id="rId1"/>
  <headerFooter alignWithMargins="0">
    <oddHeader>&amp;C&amp;"Arial,Negrito"&amp;16PLANO PLURIANUAL 2004-2007</oddHeader>
    <oddFooter>&amp;C&amp;"Arial,Negrito"&amp;14INSTITUTO DE DEFESA AGROPECUÁRIA DE MATO GROSSO</oddFooter>
  </headerFooter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2004-04-15T15:33:04Z</cp:lastPrinted>
  <dcterms:created xsi:type="dcterms:W3CDTF">2003-05-28T21:12:16Z</dcterms:created>
  <dcterms:modified xsi:type="dcterms:W3CDTF">2004-06-16T19:32:52Z</dcterms:modified>
  <cp:category/>
  <cp:version/>
  <cp:contentType/>
  <cp:contentStatus/>
</cp:coreProperties>
</file>