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40" windowWidth="12000" windowHeight="6120" tabRatio="601" activeTab="0"/>
  </bookViews>
  <sheets>
    <sheet name="consolidado atençao basica" sheetId="1" r:id="rId1"/>
  </sheets>
  <definedNames>
    <definedName name="_xlnm.Print_Area" localSheetId="0">'consolidado atençao basica'!$A$1:$I$76</definedName>
  </definedNames>
  <calcPr fullCalcOnLoad="1"/>
</workbook>
</file>

<file path=xl/sharedStrings.xml><?xml version="1.0" encoding="utf-8"?>
<sst xmlns="http://schemas.openxmlformats.org/spreadsheetml/2006/main" count="136" uniqueCount="62">
  <si>
    <t>Indicadores do Programa</t>
  </si>
  <si>
    <t>Unidade de Medida</t>
  </si>
  <si>
    <t>Índice recente</t>
  </si>
  <si>
    <t>Índice Final PPA</t>
  </si>
  <si>
    <t>TOTAL</t>
  </si>
  <si>
    <t>PROJETO / ATIVIDADE</t>
  </si>
  <si>
    <t>Projeto</t>
  </si>
  <si>
    <t>Valor Total dos Projetos</t>
  </si>
  <si>
    <t xml:space="preserve">PROGRAMA </t>
  </si>
  <si>
    <t xml:space="preserve">OBJETIVO DO PROGRAMA </t>
  </si>
  <si>
    <t>(Qtd / Valor)</t>
  </si>
  <si>
    <t>Objetivo Específico</t>
  </si>
  <si>
    <t>Meta Física</t>
  </si>
  <si>
    <t>Dados Financeiros do Programa</t>
  </si>
  <si>
    <t>Regionalização</t>
  </si>
  <si>
    <t>unidade</t>
  </si>
  <si>
    <t>Atividade</t>
  </si>
  <si>
    <t>Valor Total das Atividades</t>
  </si>
  <si>
    <t>Atenção aos Portadores de Deficiências</t>
  </si>
  <si>
    <t>Efetivar a política de reabilitação no Estado de modo a garantir a equidade nas condições de acesso aos usuários portadores de deficiências</t>
  </si>
  <si>
    <t>Percentual de fornecimento de proteses/orteses</t>
  </si>
  <si>
    <t>Percentual de unidades descentralizadas</t>
  </si>
  <si>
    <t>%</t>
  </si>
  <si>
    <t>Implantação do programa Reabilitação Baseada na Comunidade</t>
  </si>
  <si>
    <t>Implantação de Unidades de Reabilitação</t>
  </si>
  <si>
    <t>Ampliar a cobertura de serviços à pessoas portadoras de deficiências</t>
  </si>
  <si>
    <t>Unidades descentralizadas de reabilitação implantada</t>
  </si>
  <si>
    <t>Implantação da reabilitação Cardiorespiratório oftalmológica</t>
  </si>
  <si>
    <t>Prestar atendimento para reabilitação cardiorespiratória e oftalmológica</t>
  </si>
  <si>
    <t>Serviços implantados</t>
  </si>
  <si>
    <t>percentual</t>
  </si>
  <si>
    <t>Cooperação técnica dos municípios</t>
  </si>
  <si>
    <t>Cooperar tecnicamente e supervisionar os municípios com as unidades de reabilitação descentralizadas</t>
  </si>
  <si>
    <t>unidades supervisionadas</t>
  </si>
  <si>
    <t>Fornecimento de orteses/próteses e meios de locomoção aos portadores de deficiência</t>
  </si>
  <si>
    <t>Conceder próteses e meios de locomoção necessários à reabilitação dos portadores de deficiência</t>
  </si>
  <si>
    <t>Próteses concedidas</t>
  </si>
  <si>
    <t>Manutenção do atendimento especializado aos portadores de deficiência</t>
  </si>
  <si>
    <t>Prestar atendimento especializado por equipe multiprofissional aos portadores de deficiência</t>
  </si>
  <si>
    <t>Previnir e promover a reabilitação na comunidade</t>
  </si>
  <si>
    <t>Comunidades com programa implantado</t>
  </si>
  <si>
    <t>atendimentos realizados</t>
  </si>
  <si>
    <t>VI</t>
  </si>
  <si>
    <t>Todo o Estado</t>
  </si>
  <si>
    <t>Apoio às instituições nas ações de valorização de Pessoas Portadoras de Deficiência - PPD</t>
  </si>
  <si>
    <t>Oportunizar o desenvolvimento das potencialidades dos PPD,  promovendo sua integração à sociedade</t>
  </si>
  <si>
    <t>pessoas portadoras de deficiência atendidas</t>
  </si>
  <si>
    <t>pessoas</t>
  </si>
  <si>
    <t>I, II, III, IV, V, VI, VII, VIII, IX, X, XI, XII</t>
  </si>
  <si>
    <t>Manutenção Casa Lar da Solidariedade</t>
  </si>
  <si>
    <t>Abrigar portadores de deficiência</t>
  </si>
  <si>
    <t>Operacionalização da Revisão Benefício Prestação Continuada</t>
  </si>
  <si>
    <t>Garantir a revisão benefício</t>
  </si>
  <si>
    <t>benefícios revisados</t>
  </si>
  <si>
    <t>I, II, III, IV, V, VI, VII, VIII, IX, X, XI,XII</t>
  </si>
  <si>
    <t>Portadores de deficiência atendidos pela PROSOL</t>
  </si>
  <si>
    <t>Percentual de atendimentos efetuados pela FCRDAC</t>
  </si>
  <si>
    <t xml:space="preserve"> </t>
  </si>
  <si>
    <t>Unidade Responsável</t>
  </si>
  <si>
    <t>nº de portadores</t>
  </si>
  <si>
    <t>PROSOL</t>
  </si>
  <si>
    <t>FCRDAC</t>
  </si>
</sst>
</file>

<file path=xl/styles.xml><?xml version="1.0" encoding="utf-8"?>
<styleSheet xmlns="http://schemas.openxmlformats.org/spreadsheetml/2006/main">
  <numFmts count="3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;[Red]0.00"/>
    <numFmt numFmtId="171" formatCode="&quot;R$ &quot;#,##0.00;[Red]&quot;R$ &quot;#,##0.00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&quot;R$ &quot;#,##0"/>
    <numFmt numFmtId="176" formatCode="mmm\-yy"/>
    <numFmt numFmtId="177" formatCode="&quot;R$ &quot;#,##0.00"/>
    <numFmt numFmtId="178" formatCode="_(* #,##0.0_);_(* \(#,##0.0\);_(* &quot;-&quot;??_);_(@_)"/>
    <numFmt numFmtId="179" formatCode="0.0%"/>
    <numFmt numFmtId="180" formatCode="_(* #,##0_);_(* \(#,##0\);_(* &quot;-&quot;??_);_(@_)"/>
    <numFmt numFmtId="181" formatCode="#,##0.0_);\(#,##0.0\)"/>
    <numFmt numFmtId="182" formatCode="0.0000"/>
    <numFmt numFmtId="183" formatCode="0.00000"/>
    <numFmt numFmtId="184" formatCode="0.0"/>
    <numFmt numFmtId="185" formatCode="&quot;R$&quot;#,##0.00"/>
    <numFmt numFmtId="186" formatCode="#,##0;[Red]#,##0"/>
    <numFmt numFmtId="187" formatCode="0;[Red]0"/>
    <numFmt numFmtId="188" formatCode="h:mm"/>
    <numFmt numFmtId="189" formatCode="0.000%"/>
    <numFmt numFmtId="190" formatCode="#,##0.0"/>
    <numFmt numFmtId="191" formatCode="_(&quot;R$ &quot;* #,##0.000_);_(&quot;R$ &quot;* \(#,##0.000\);_(&quot;R$ &quot;* &quot;-&quot;??_);_(@_)"/>
    <numFmt numFmtId="192" formatCode="_(&quot;R$ &quot;* #,##0.0000_);_(&quot;R$ &quot;* \(#,##0.0000\);_(&quot;R$ &quot;* &quot;-&quot;??_);_(@_)"/>
    <numFmt numFmtId="193" formatCode="_(&quot;R$ &quot;* #,##0.00000_);_(&quot;R$ &quot;* \(#,##0.00000\);_(&quot;R$ &quot;* &quot;-&quot;??_);_(@_)"/>
    <numFmt numFmtId="194" formatCode="_(* #,##0.000_);_(* \(#,##0.000\);_(* &quot;-&quot;??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2"/>
      <name val="Arial"/>
      <family val="0"/>
    </font>
    <font>
      <sz val="12"/>
      <color indexed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6" fillId="2" borderId="1" xfId="0" applyFont="1" applyFill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horizontal="justify" vertical="top" wrapText="1"/>
      <protection hidden="1"/>
    </xf>
    <xf numFmtId="0" fontId="5" fillId="0" borderId="3" xfId="0" applyFont="1" applyBorder="1" applyAlignment="1" applyProtection="1">
      <alignment horizontal="justify" vertical="top" wrapText="1"/>
      <protection hidden="1"/>
    </xf>
    <xf numFmtId="0" fontId="5" fillId="0" borderId="4" xfId="0" applyFont="1" applyBorder="1" applyAlignment="1" applyProtection="1">
      <alignment horizontal="justify" vertical="top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1" fontId="4" fillId="0" borderId="1" xfId="0" applyNumberFormat="1" applyFont="1" applyBorder="1" applyAlignment="1" applyProtection="1">
      <alignment horizontal="center" vertical="center" wrapText="1"/>
      <protection hidden="1"/>
    </xf>
    <xf numFmtId="1" fontId="4" fillId="0" borderId="2" xfId="0" applyNumberFormat="1" applyFont="1" applyBorder="1" applyAlignment="1" applyProtection="1">
      <alignment horizontal="center" vertical="center" wrapText="1"/>
      <protection hidden="1"/>
    </xf>
    <xf numFmtId="1" fontId="4" fillId="0" borderId="4" xfId="0" applyNumberFormat="1" applyFont="1" applyBorder="1" applyAlignment="1" applyProtection="1">
      <alignment horizontal="center" vertical="center" wrapText="1"/>
      <protection hidden="1"/>
    </xf>
    <xf numFmtId="184" fontId="4" fillId="0" borderId="1" xfId="0" applyNumberFormat="1" applyFont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177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/>
      <protection hidden="1"/>
    </xf>
    <xf numFmtId="0" fontId="4" fillId="0" borderId="1" xfId="0" applyFont="1" applyFill="1" applyBorder="1" applyAlignment="1" applyProtection="1">
      <alignment horizontal="justify" vertical="center" wrapText="1"/>
      <protection hidden="1"/>
    </xf>
    <xf numFmtId="0" fontId="4" fillId="0" borderId="1" xfId="0" applyFont="1" applyBorder="1" applyAlignment="1" applyProtection="1">
      <alignment horizontal="justify" vertical="center" wrapText="1"/>
      <protection hidden="1"/>
    </xf>
    <xf numFmtId="3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0" fontId="4" fillId="0" borderId="2" xfId="0" applyFont="1" applyBorder="1" applyAlignment="1" applyProtection="1">
      <alignment horizontal="justify" vertical="center" wrapText="1"/>
      <protection hidden="1"/>
    </xf>
    <xf numFmtId="171" fontId="4" fillId="0" borderId="1" xfId="0" applyNumberFormat="1" applyFont="1" applyFill="1" applyBorder="1" applyAlignment="1" applyProtection="1">
      <alignment horizontal="center" vertical="center"/>
      <protection hidden="1"/>
    </xf>
    <xf numFmtId="3" fontId="4" fillId="0" borderId="1" xfId="0" applyNumberFormat="1" applyFont="1" applyBorder="1" applyAlignment="1" applyProtection="1">
      <alignment horizontal="justify" vertical="center" wrapText="1"/>
      <protection hidden="1"/>
    </xf>
    <xf numFmtId="3" fontId="4" fillId="0" borderId="2" xfId="0" applyNumberFormat="1" applyFont="1" applyBorder="1" applyAlignment="1" applyProtection="1">
      <alignment horizontal="justify" vertical="center" wrapText="1"/>
      <protection hidden="1"/>
    </xf>
    <xf numFmtId="3" fontId="4" fillId="0" borderId="2" xfId="0" applyNumberFormat="1" applyFont="1" applyBorder="1" applyAlignment="1" applyProtection="1">
      <alignment horizontal="left" vertical="center" wrapText="1"/>
      <protection hidden="1"/>
    </xf>
    <xf numFmtId="3" fontId="4" fillId="0" borderId="3" xfId="0" applyNumberFormat="1" applyFont="1" applyBorder="1" applyAlignment="1" applyProtection="1">
      <alignment horizontal="left" vertical="center" wrapText="1"/>
      <protection hidden="1"/>
    </xf>
    <xf numFmtId="3" fontId="4" fillId="0" borderId="4" xfId="0" applyNumberFormat="1" applyFont="1" applyBorder="1" applyAlignment="1" applyProtection="1">
      <alignment horizontal="left" vertical="center" wrapText="1"/>
      <protection hidden="1"/>
    </xf>
    <xf numFmtId="0" fontId="3" fillId="0" borderId="2" xfId="0" applyFont="1" applyFill="1" applyBorder="1" applyAlignment="1" applyProtection="1">
      <alignment horizontal="center" vertical="top"/>
      <protection hidden="1"/>
    </xf>
    <xf numFmtId="0" fontId="3" fillId="0" borderId="3" xfId="0" applyFont="1" applyFill="1" applyBorder="1" applyAlignment="1" applyProtection="1">
      <alignment horizontal="center" vertical="top"/>
      <protection hidden="1"/>
    </xf>
    <xf numFmtId="0" fontId="3" fillId="0" borderId="4" xfId="0" applyFont="1" applyFill="1" applyBorder="1" applyAlignment="1" applyProtection="1">
      <alignment horizontal="center" vertical="top"/>
      <protection hidden="1"/>
    </xf>
    <xf numFmtId="0" fontId="4" fillId="0" borderId="3" xfId="0" applyFont="1" applyBorder="1" applyAlignment="1" applyProtection="1">
      <alignment horizontal="justify" vertical="center" wrapText="1"/>
      <protection hidden="1"/>
    </xf>
    <xf numFmtId="0" fontId="4" fillId="0" borderId="4" xfId="0" applyFont="1" applyBorder="1" applyAlignment="1" applyProtection="1">
      <alignment horizontal="justify" vertical="center" wrapText="1"/>
      <protection hidden="1"/>
    </xf>
    <xf numFmtId="3" fontId="4" fillId="0" borderId="5" xfId="0" applyNumberFormat="1" applyFont="1" applyFill="1" applyBorder="1" applyAlignment="1" applyProtection="1">
      <alignment horizontal="center" vertical="center"/>
      <protection hidden="1"/>
    </xf>
    <xf numFmtId="3" fontId="4" fillId="0" borderId="6" xfId="0" applyNumberFormat="1" applyFont="1" applyFill="1" applyBorder="1" applyAlignment="1" applyProtection="1">
      <alignment horizontal="center" vertical="center"/>
      <protection hidden="1"/>
    </xf>
    <xf numFmtId="171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6" fontId="4" fillId="0" borderId="2" xfId="0" applyNumberFormat="1" applyFont="1" applyBorder="1" applyAlignment="1" applyProtection="1">
      <alignment horizontal="justify" vertical="center" wrapText="1"/>
      <protection hidden="1"/>
    </xf>
    <xf numFmtId="6" fontId="4" fillId="0" borderId="3" xfId="0" applyNumberFormat="1" applyFont="1" applyBorder="1" applyAlignment="1" applyProtection="1">
      <alignment horizontal="justify" vertical="center" wrapText="1"/>
      <protection hidden="1"/>
    </xf>
    <xf numFmtId="3" fontId="4" fillId="0" borderId="3" xfId="0" applyNumberFormat="1" applyFont="1" applyBorder="1" applyAlignment="1" applyProtection="1">
      <alignment horizontal="justify" vertical="center" wrapText="1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horizontal="center" vertical="center"/>
      <protection hidden="1"/>
    </xf>
    <xf numFmtId="3" fontId="4" fillId="0" borderId="1" xfId="0" applyNumberFormat="1" applyFont="1" applyFill="1" applyBorder="1" applyAlignment="1" applyProtection="1" quotePrefix="1">
      <alignment horizontal="center" vertical="center"/>
      <protection hidden="1"/>
    </xf>
    <xf numFmtId="171" fontId="4" fillId="0" borderId="5" xfId="0" applyNumberFormat="1" applyFont="1" applyFill="1" applyBorder="1" applyAlignment="1" applyProtection="1">
      <alignment horizontal="center" vertical="center" wrapText="1"/>
      <protection hidden="1"/>
    </xf>
    <xf numFmtId="171" fontId="4" fillId="0" borderId="7" xfId="0" applyNumberFormat="1" applyFont="1" applyFill="1" applyBorder="1" applyAlignment="1" applyProtection="1">
      <alignment horizontal="center" vertical="center" wrapText="1"/>
      <protection hidden="1"/>
    </xf>
    <xf numFmtId="171" fontId="4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right" vertical="center"/>
      <protection hidden="1"/>
    </xf>
    <xf numFmtId="0" fontId="3" fillId="2" borderId="3" xfId="0" applyFont="1" applyFill="1" applyBorder="1" applyAlignment="1" applyProtection="1">
      <alignment horizontal="right" vertical="center"/>
      <protection hidden="1"/>
    </xf>
    <xf numFmtId="0" fontId="3" fillId="2" borderId="4" xfId="0" applyFont="1" applyFill="1" applyBorder="1" applyAlignment="1" applyProtection="1">
      <alignment horizontal="right" vertical="center"/>
      <protection hidden="1"/>
    </xf>
    <xf numFmtId="171" fontId="4" fillId="0" borderId="1" xfId="0" applyNumberFormat="1" applyFont="1" applyFill="1" applyBorder="1" applyAlignment="1" applyProtection="1">
      <alignment horizontal="center" vertical="center"/>
      <protection hidden="1"/>
    </xf>
    <xf numFmtId="0" fontId="8" fillId="3" borderId="2" xfId="0" applyFont="1" applyFill="1" applyBorder="1" applyAlignment="1" applyProtection="1">
      <alignment horizontal="center" vertical="center"/>
      <protection hidden="1"/>
    </xf>
    <xf numFmtId="0" fontId="8" fillId="3" borderId="3" xfId="0" applyFont="1" applyFill="1" applyBorder="1" applyAlignment="1" applyProtection="1">
      <alignment horizontal="center" vertical="center"/>
      <protection hidden="1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justify" vertical="center"/>
      <protection hidden="1"/>
    </xf>
    <xf numFmtId="0" fontId="4" fillId="0" borderId="2" xfId="0" applyFont="1" applyBorder="1" applyAlignment="1" applyProtection="1">
      <alignment horizontal="justify" vertical="center"/>
      <protection hidden="1"/>
    </xf>
    <xf numFmtId="3" fontId="4" fillId="0" borderId="1" xfId="0" applyNumberFormat="1" applyFont="1" applyBorder="1" applyAlignment="1" applyProtection="1">
      <alignment horizontal="justify" vertical="center"/>
      <protection hidden="1"/>
    </xf>
    <xf numFmtId="3" fontId="4" fillId="0" borderId="2" xfId="0" applyNumberFormat="1" applyFont="1" applyBorder="1" applyAlignment="1" applyProtection="1">
      <alignment horizontal="justify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justify" vertical="center"/>
      <protection hidden="1"/>
    </xf>
    <xf numFmtId="6" fontId="4" fillId="0" borderId="2" xfId="0" applyNumberFormat="1" applyFont="1" applyBorder="1" applyAlignment="1" applyProtection="1">
      <alignment horizontal="justify" vertical="center"/>
      <protection hidden="1"/>
    </xf>
    <xf numFmtId="6" fontId="4" fillId="0" borderId="3" xfId="0" applyNumberFormat="1" applyFont="1" applyBorder="1" applyAlignment="1" applyProtection="1">
      <alignment horizontal="justify" vertical="center"/>
      <protection hidden="1"/>
    </xf>
    <xf numFmtId="6" fontId="4" fillId="0" borderId="4" xfId="0" applyNumberFormat="1" applyFont="1" applyBorder="1" applyAlignment="1" applyProtection="1">
      <alignment horizontal="justify" vertical="center"/>
      <protection hidden="1"/>
    </xf>
    <xf numFmtId="0" fontId="7" fillId="0" borderId="2" xfId="0" applyFont="1" applyBorder="1" applyAlignment="1" applyProtection="1">
      <alignment horizontal="justify" vertical="center"/>
      <protection hidden="1"/>
    </xf>
    <xf numFmtId="0" fontId="7" fillId="0" borderId="3" xfId="0" applyFont="1" applyBorder="1" applyAlignment="1" applyProtection="1">
      <alignment horizontal="justify" vertical="center"/>
      <protection hidden="1"/>
    </xf>
    <xf numFmtId="0" fontId="7" fillId="0" borderId="4" xfId="0" applyFont="1" applyBorder="1" applyAlignment="1" applyProtection="1">
      <alignment horizontal="justify" vertical="center"/>
      <protection hidden="1"/>
    </xf>
    <xf numFmtId="0" fontId="7" fillId="0" borderId="2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4" xfId="0" applyFont="1" applyBorder="1" applyAlignment="1" applyProtection="1">
      <alignment horizontal="justify" vertical="center" wrapText="1"/>
      <protection hidden="1"/>
    </xf>
    <xf numFmtId="0" fontId="7" fillId="0" borderId="2" xfId="0" applyFont="1" applyBorder="1" applyAlignment="1" applyProtection="1">
      <alignment horizontal="left" vertical="center" wrapText="1"/>
      <protection hidden="1"/>
    </xf>
    <xf numFmtId="0" fontId="7" fillId="0" borderId="3" xfId="0" applyFont="1" applyBorder="1" applyAlignment="1" applyProtection="1">
      <alignment horizontal="left" vertical="center" wrapText="1"/>
      <protection hidden="1"/>
    </xf>
    <xf numFmtId="0" fontId="7" fillId="0" borderId="4" xfId="0" applyFont="1" applyBorder="1" applyAlignment="1" applyProtection="1">
      <alignment horizontal="left" vertical="center" wrapText="1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6" fontId="4" fillId="0" borderId="4" xfId="0" applyNumberFormat="1" applyFont="1" applyBorder="1" applyAlignment="1" applyProtection="1">
      <alignment horizontal="justify" vertical="center" wrapText="1"/>
      <protection hidden="1"/>
    </xf>
    <xf numFmtId="3" fontId="4" fillId="0" borderId="4" xfId="0" applyNumberFormat="1" applyFont="1" applyBorder="1" applyAlignment="1" applyProtection="1">
      <alignment horizontal="justify" vertical="center" wrapText="1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171" fontId="4" fillId="0" borderId="1" xfId="0" applyNumberFormat="1" applyFont="1" applyFill="1" applyBorder="1" applyAlignment="1" applyProtection="1">
      <alignment horizontal="right" vertical="center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view="pageBreakPreview" zoomScale="60" zoomScaleNormal="75" workbookViewId="0" topLeftCell="A1">
      <selection activeCell="B21" sqref="B21:D21"/>
    </sheetView>
  </sheetViews>
  <sheetFormatPr defaultColWidth="9.140625" defaultRowHeight="12.75"/>
  <cols>
    <col min="1" max="1" width="23.57421875" style="3" customWidth="1"/>
    <col min="2" max="2" width="9.140625" style="3" customWidth="1"/>
    <col min="3" max="3" width="11.421875" style="3" customWidth="1"/>
    <col min="4" max="4" width="70.421875" style="3" customWidth="1"/>
    <col min="5" max="8" width="22.8515625" style="3" customWidth="1"/>
    <col min="9" max="9" width="24.7109375" style="3" customWidth="1"/>
    <col min="10" max="16384" width="9.140625" style="3" customWidth="1"/>
  </cols>
  <sheetData>
    <row r="1" spans="1:9" ht="30.75" customHeight="1">
      <c r="A1" s="1" t="s">
        <v>8</v>
      </c>
      <c r="B1" s="1"/>
      <c r="C1" s="2" t="s">
        <v>18</v>
      </c>
      <c r="D1" s="2"/>
      <c r="E1" s="2"/>
      <c r="F1" s="2"/>
      <c r="G1" s="2"/>
      <c r="H1" s="2"/>
      <c r="I1" s="2"/>
    </row>
    <row r="2" spans="1:9" ht="30" customHeight="1">
      <c r="A2" s="4" t="s">
        <v>9</v>
      </c>
      <c r="B2" s="4"/>
      <c r="C2" s="5" t="s">
        <v>19</v>
      </c>
      <c r="D2" s="6"/>
      <c r="E2" s="6"/>
      <c r="F2" s="6"/>
      <c r="G2" s="6"/>
      <c r="H2" s="6"/>
      <c r="I2" s="7"/>
    </row>
    <row r="3" spans="1:9" ht="18" customHeight="1">
      <c r="A3" s="4" t="s">
        <v>0</v>
      </c>
      <c r="B3" s="4"/>
      <c r="C3" s="4"/>
      <c r="D3" s="4"/>
      <c r="E3" s="8" t="s">
        <v>1</v>
      </c>
      <c r="F3" s="9" t="s">
        <v>2</v>
      </c>
      <c r="G3" s="9"/>
      <c r="H3" s="9" t="s">
        <v>3</v>
      </c>
      <c r="I3" s="9"/>
    </row>
    <row r="4" spans="1:9" ht="18" customHeight="1">
      <c r="A4" s="10" t="s">
        <v>56</v>
      </c>
      <c r="B4" s="10"/>
      <c r="C4" s="10"/>
      <c r="D4" s="10"/>
      <c r="E4" s="11" t="s">
        <v>22</v>
      </c>
      <c r="F4" s="12">
        <v>45.5</v>
      </c>
      <c r="G4" s="12"/>
      <c r="H4" s="13">
        <v>80</v>
      </c>
      <c r="I4" s="13"/>
    </row>
    <row r="5" spans="1:9" ht="18" customHeight="1">
      <c r="A5" s="10" t="s">
        <v>20</v>
      </c>
      <c r="B5" s="10"/>
      <c r="C5" s="10"/>
      <c r="D5" s="10"/>
      <c r="E5" s="11" t="s">
        <v>22</v>
      </c>
      <c r="F5" s="12">
        <v>91.65</v>
      </c>
      <c r="G5" s="12"/>
      <c r="H5" s="14">
        <v>99</v>
      </c>
      <c r="I5" s="15"/>
    </row>
    <row r="6" spans="1:9" ht="18" customHeight="1">
      <c r="A6" s="10" t="s">
        <v>21</v>
      </c>
      <c r="B6" s="10"/>
      <c r="C6" s="10"/>
      <c r="D6" s="10"/>
      <c r="E6" s="11" t="s">
        <v>22</v>
      </c>
      <c r="F6" s="13">
        <v>56.83</v>
      </c>
      <c r="G6" s="13"/>
      <c r="H6" s="13">
        <v>85</v>
      </c>
      <c r="I6" s="13"/>
    </row>
    <row r="7" spans="1:9" ht="18" customHeight="1">
      <c r="A7" s="10" t="s">
        <v>55</v>
      </c>
      <c r="B7" s="10"/>
      <c r="C7" s="10"/>
      <c r="D7" s="10"/>
      <c r="E7" s="11" t="s">
        <v>59</v>
      </c>
      <c r="F7" s="16">
        <v>8.6</v>
      </c>
      <c r="G7" s="16"/>
      <c r="H7" s="16">
        <v>12.4</v>
      </c>
      <c r="I7" s="16"/>
    </row>
    <row r="8" spans="1:9" ht="15" customHeight="1">
      <c r="A8" s="9" t="s">
        <v>13</v>
      </c>
      <c r="B8" s="9"/>
      <c r="C8" s="9"/>
      <c r="D8" s="9"/>
      <c r="E8" s="17">
        <v>2004</v>
      </c>
      <c r="F8" s="17">
        <v>2005</v>
      </c>
      <c r="G8" s="17">
        <v>2006</v>
      </c>
      <c r="H8" s="17">
        <v>2007</v>
      </c>
      <c r="I8" s="17" t="s">
        <v>4</v>
      </c>
    </row>
    <row r="9" spans="1:9" ht="23.25" customHeight="1">
      <c r="A9" s="9"/>
      <c r="B9" s="9"/>
      <c r="C9" s="9"/>
      <c r="D9" s="9"/>
      <c r="E9" s="18">
        <f>SUM(E33+E76)</f>
        <v>6042503</v>
      </c>
      <c r="F9" s="18">
        <f>SUM(F33+F76)</f>
        <v>8180605</v>
      </c>
      <c r="G9" s="18">
        <f>SUM(G33+G76)</f>
        <v>7980748</v>
      </c>
      <c r="H9" s="18">
        <f>SUM(H33+H76)</f>
        <v>8100193</v>
      </c>
      <c r="I9" s="18">
        <f>SUM(E9:H9)</f>
        <v>30304049</v>
      </c>
    </row>
    <row r="10" spans="1:9" ht="9.75" customHeight="1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15">
      <c r="A11" s="20" t="s">
        <v>5</v>
      </c>
      <c r="B11" s="20"/>
      <c r="C11" s="20"/>
      <c r="D11" s="20"/>
      <c r="E11" s="21">
        <v>2004</v>
      </c>
      <c r="F11" s="21">
        <v>2005</v>
      </c>
      <c r="G11" s="21">
        <v>2006</v>
      </c>
      <c r="H11" s="21">
        <v>2007</v>
      </c>
      <c r="I11" s="21" t="s">
        <v>4</v>
      </c>
    </row>
    <row r="12" spans="1:12" ht="15">
      <c r="A12" s="20"/>
      <c r="B12" s="20"/>
      <c r="C12" s="20"/>
      <c r="D12" s="20"/>
      <c r="E12" s="21" t="s">
        <v>10</v>
      </c>
      <c r="F12" s="21" t="s">
        <v>10</v>
      </c>
      <c r="G12" s="21" t="s">
        <v>10</v>
      </c>
      <c r="H12" s="21" t="s">
        <v>10</v>
      </c>
      <c r="I12" s="21" t="s">
        <v>10</v>
      </c>
      <c r="L12" s="3" t="s">
        <v>57</v>
      </c>
    </row>
    <row r="13" spans="1:10" ht="15">
      <c r="A13" s="22" t="s">
        <v>6</v>
      </c>
      <c r="B13" s="23" t="s">
        <v>23</v>
      </c>
      <c r="C13" s="24"/>
      <c r="D13" s="24"/>
      <c r="E13" s="25">
        <v>6</v>
      </c>
      <c r="F13" s="25">
        <v>3</v>
      </c>
      <c r="G13" s="25">
        <v>3</v>
      </c>
      <c r="H13" s="25">
        <v>3</v>
      </c>
      <c r="I13" s="25">
        <v>9</v>
      </c>
      <c r="J13" s="26"/>
    </row>
    <row r="14" spans="1:10" ht="15">
      <c r="A14" s="27" t="s">
        <v>11</v>
      </c>
      <c r="B14" s="24" t="s">
        <v>39</v>
      </c>
      <c r="C14" s="24"/>
      <c r="D14" s="24"/>
      <c r="E14" s="25"/>
      <c r="F14" s="25"/>
      <c r="G14" s="25"/>
      <c r="H14" s="25"/>
      <c r="I14" s="25"/>
      <c r="J14" s="26"/>
    </row>
    <row r="15" spans="1:10" ht="15">
      <c r="A15" s="22" t="s">
        <v>12</v>
      </c>
      <c r="B15" s="24" t="s">
        <v>40</v>
      </c>
      <c r="C15" s="24"/>
      <c r="D15" s="28"/>
      <c r="E15" s="29">
        <v>18000</v>
      </c>
      <c r="F15" s="29">
        <v>54561</v>
      </c>
      <c r="G15" s="29">
        <v>60000</v>
      </c>
      <c r="H15" s="29">
        <v>60000</v>
      </c>
      <c r="I15" s="29">
        <f>SUM(E15:H15)</f>
        <v>192561</v>
      </c>
      <c r="J15" s="26"/>
    </row>
    <row r="16" spans="1:10" ht="15">
      <c r="A16" s="22" t="s">
        <v>1</v>
      </c>
      <c r="B16" s="30" t="s">
        <v>15</v>
      </c>
      <c r="C16" s="30"/>
      <c r="D16" s="31"/>
      <c r="E16" s="29"/>
      <c r="F16" s="29"/>
      <c r="G16" s="29"/>
      <c r="H16" s="29"/>
      <c r="I16" s="29"/>
      <c r="J16" s="26"/>
    </row>
    <row r="17" spans="1:10" ht="15">
      <c r="A17" s="22" t="s">
        <v>14</v>
      </c>
      <c r="B17" s="30" t="s">
        <v>43</v>
      </c>
      <c r="C17" s="30"/>
      <c r="D17" s="31"/>
      <c r="E17" s="29"/>
      <c r="F17" s="29"/>
      <c r="G17" s="29"/>
      <c r="H17" s="29"/>
      <c r="I17" s="29"/>
      <c r="J17" s="26"/>
    </row>
    <row r="18" spans="1:10" ht="15" customHeight="1">
      <c r="A18" s="27" t="s">
        <v>58</v>
      </c>
      <c r="B18" s="32" t="s">
        <v>61</v>
      </c>
      <c r="C18" s="33"/>
      <c r="D18" s="34"/>
      <c r="E18" s="29"/>
      <c r="F18" s="29"/>
      <c r="G18" s="29"/>
      <c r="H18" s="29"/>
      <c r="I18" s="29"/>
      <c r="J18" s="26"/>
    </row>
    <row r="19" spans="1:10" ht="8.25" customHeight="1">
      <c r="A19" s="35"/>
      <c r="B19" s="36"/>
      <c r="C19" s="36"/>
      <c r="D19" s="36"/>
      <c r="E19" s="36"/>
      <c r="F19" s="36"/>
      <c r="G19" s="36"/>
      <c r="H19" s="36"/>
      <c r="I19" s="37"/>
      <c r="J19" s="26"/>
    </row>
    <row r="20" spans="1:10" ht="15">
      <c r="A20" s="22" t="s">
        <v>6</v>
      </c>
      <c r="B20" s="28" t="s">
        <v>24</v>
      </c>
      <c r="C20" s="38"/>
      <c r="D20" s="39"/>
      <c r="E20" s="40">
        <v>10</v>
      </c>
      <c r="F20" s="40">
        <v>10</v>
      </c>
      <c r="G20" s="40">
        <v>10</v>
      </c>
      <c r="H20" s="40">
        <v>10</v>
      </c>
      <c r="I20" s="40">
        <v>40</v>
      </c>
      <c r="J20" s="26"/>
    </row>
    <row r="21" spans="1:10" ht="15">
      <c r="A21" s="22" t="s">
        <v>11</v>
      </c>
      <c r="B21" s="28" t="s">
        <v>25</v>
      </c>
      <c r="C21" s="38"/>
      <c r="D21" s="39"/>
      <c r="E21" s="41"/>
      <c r="F21" s="41"/>
      <c r="G21" s="41"/>
      <c r="H21" s="41"/>
      <c r="I21" s="41"/>
      <c r="J21" s="26"/>
    </row>
    <row r="22" spans="1:10" ht="15">
      <c r="A22" s="22" t="s">
        <v>12</v>
      </c>
      <c r="B22" s="28" t="s">
        <v>26</v>
      </c>
      <c r="C22" s="38"/>
      <c r="D22" s="38"/>
      <c r="E22" s="42">
        <v>250000</v>
      </c>
      <c r="F22" s="42">
        <v>627399</v>
      </c>
      <c r="G22" s="42">
        <v>650000</v>
      </c>
      <c r="H22" s="42">
        <v>650000</v>
      </c>
      <c r="I22" s="42">
        <f>SUM(E22:H22)</f>
        <v>2177399</v>
      </c>
      <c r="J22" s="26"/>
    </row>
    <row r="23" spans="1:10" ht="19.5" customHeight="1">
      <c r="A23" s="22" t="s">
        <v>1</v>
      </c>
      <c r="B23" s="43" t="s">
        <v>15</v>
      </c>
      <c r="C23" s="44"/>
      <c r="D23" s="44"/>
      <c r="E23" s="42"/>
      <c r="F23" s="42"/>
      <c r="G23" s="42"/>
      <c r="H23" s="42"/>
      <c r="I23" s="42"/>
      <c r="J23" s="26"/>
    </row>
    <row r="24" spans="1:10" ht="17.25" customHeight="1">
      <c r="A24" s="22" t="s">
        <v>14</v>
      </c>
      <c r="B24" s="31" t="s">
        <v>43</v>
      </c>
      <c r="C24" s="45"/>
      <c r="D24" s="45"/>
      <c r="E24" s="42"/>
      <c r="F24" s="42"/>
      <c r="G24" s="42"/>
      <c r="H24" s="42"/>
      <c r="I24" s="42"/>
      <c r="J24" s="26"/>
    </row>
    <row r="25" spans="1:10" ht="17.25" customHeight="1">
      <c r="A25" s="27" t="s">
        <v>58</v>
      </c>
      <c r="B25" s="32" t="s">
        <v>61</v>
      </c>
      <c r="C25" s="33"/>
      <c r="D25" s="34"/>
      <c r="E25" s="42"/>
      <c r="F25" s="42"/>
      <c r="G25" s="42"/>
      <c r="H25" s="42"/>
      <c r="I25" s="42"/>
      <c r="J25" s="26"/>
    </row>
    <row r="26" spans="1:10" ht="8.25" customHeight="1">
      <c r="A26" s="46"/>
      <c r="B26" s="47"/>
      <c r="C26" s="47"/>
      <c r="D26" s="47"/>
      <c r="E26" s="47"/>
      <c r="F26" s="47"/>
      <c r="G26" s="47"/>
      <c r="H26" s="47"/>
      <c r="I26" s="48"/>
      <c r="J26" s="26"/>
    </row>
    <row r="27" spans="1:10" ht="17.25" customHeight="1">
      <c r="A27" s="22" t="s">
        <v>6</v>
      </c>
      <c r="B27" s="24" t="s">
        <v>27</v>
      </c>
      <c r="C27" s="24"/>
      <c r="D27" s="24"/>
      <c r="E27" s="49"/>
      <c r="F27" s="25">
        <v>100</v>
      </c>
      <c r="G27" s="25"/>
      <c r="H27" s="25"/>
      <c r="I27" s="25">
        <v>100</v>
      </c>
      <c r="J27" s="26"/>
    </row>
    <row r="28" spans="1:10" ht="17.25" customHeight="1">
      <c r="A28" s="22" t="s">
        <v>11</v>
      </c>
      <c r="B28" s="24" t="s">
        <v>28</v>
      </c>
      <c r="C28" s="24"/>
      <c r="D28" s="24"/>
      <c r="E28" s="25"/>
      <c r="F28" s="25"/>
      <c r="G28" s="25"/>
      <c r="H28" s="25"/>
      <c r="I28" s="25"/>
      <c r="J28" s="26"/>
    </row>
    <row r="29" spans="1:10" ht="17.25" customHeight="1">
      <c r="A29" s="22" t="s">
        <v>12</v>
      </c>
      <c r="B29" s="24" t="s">
        <v>29</v>
      </c>
      <c r="C29" s="24"/>
      <c r="D29" s="24"/>
      <c r="E29" s="50">
        <f>+E22+E15</f>
        <v>268000</v>
      </c>
      <c r="F29" s="50">
        <v>334590</v>
      </c>
      <c r="G29" s="50"/>
      <c r="H29" s="50"/>
      <c r="I29" s="50">
        <f>SUM(E29:H31)</f>
        <v>602590</v>
      </c>
      <c r="J29" s="26"/>
    </row>
    <row r="30" spans="1:10" ht="17.25" customHeight="1">
      <c r="A30" s="22" t="s">
        <v>1</v>
      </c>
      <c r="B30" s="30" t="s">
        <v>30</v>
      </c>
      <c r="C30" s="30"/>
      <c r="D30" s="30"/>
      <c r="E30" s="51"/>
      <c r="F30" s="51"/>
      <c r="G30" s="51"/>
      <c r="H30" s="51"/>
      <c r="I30" s="51"/>
      <c r="J30" s="26"/>
    </row>
    <row r="31" spans="1:10" ht="17.25" customHeight="1">
      <c r="A31" s="22" t="s">
        <v>14</v>
      </c>
      <c r="B31" s="30" t="s">
        <v>42</v>
      </c>
      <c r="C31" s="30"/>
      <c r="D31" s="30"/>
      <c r="E31" s="51"/>
      <c r="F31" s="51"/>
      <c r="G31" s="51"/>
      <c r="H31" s="51"/>
      <c r="I31" s="51"/>
      <c r="J31" s="26"/>
    </row>
    <row r="32" spans="1:10" ht="17.25" customHeight="1">
      <c r="A32" s="27" t="s">
        <v>58</v>
      </c>
      <c r="B32" s="32" t="s">
        <v>61</v>
      </c>
      <c r="C32" s="33"/>
      <c r="D32" s="34"/>
      <c r="E32" s="52"/>
      <c r="F32" s="52"/>
      <c r="G32" s="52"/>
      <c r="H32" s="52"/>
      <c r="I32" s="52"/>
      <c r="J32" s="26"/>
    </row>
    <row r="33" spans="1:10" ht="17.25" customHeight="1">
      <c r="A33" s="53" t="s">
        <v>7</v>
      </c>
      <c r="B33" s="54"/>
      <c r="C33" s="54"/>
      <c r="D33" s="55"/>
      <c r="E33" s="56">
        <f>SUM(E29+E22+E15)</f>
        <v>536000</v>
      </c>
      <c r="F33" s="56">
        <f>SUM(F29+F22+F15)</f>
        <v>1016550</v>
      </c>
      <c r="G33" s="56">
        <f>SUM(G29+G22+G15)</f>
        <v>710000</v>
      </c>
      <c r="H33" s="56">
        <f>SUM(H29+H22+H15)</f>
        <v>710000</v>
      </c>
      <c r="I33" s="56">
        <f>SUM(E33:H33)</f>
        <v>2972550</v>
      </c>
      <c r="J33" s="26"/>
    </row>
    <row r="34" spans="1:10" ht="8.25" customHeight="1">
      <c r="A34" s="57"/>
      <c r="B34" s="58"/>
      <c r="C34" s="58"/>
      <c r="D34" s="58"/>
      <c r="E34" s="58"/>
      <c r="F34" s="58"/>
      <c r="G34" s="58"/>
      <c r="H34" s="58"/>
      <c r="I34" s="59"/>
      <c r="J34" s="26"/>
    </row>
    <row r="35" spans="1:10" ht="35.25" customHeight="1">
      <c r="A35" s="22" t="s">
        <v>16</v>
      </c>
      <c r="B35" s="24" t="s">
        <v>44</v>
      </c>
      <c r="C35" s="24"/>
      <c r="D35" s="24"/>
      <c r="E35" s="49">
        <v>1720</v>
      </c>
      <c r="F35" s="25">
        <v>661</v>
      </c>
      <c r="G35" s="25">
        <v>2242</v>
      </c>
      <c r="H35" s="25">
        <v>2471</v>
      </c>
      <c r="I35" s="25">
        <f>SUM(E35:H35)</f>
        <v>7094</v>
      </c>
      <c r="J35" s="26"/>
    </row>
    <row r="36" spans="1:10" ht="32.25" customHeight="1">
      <c r="A36" s="27" t="s">
        <v>11</v>
      </c>
      <c r="B36" s="24" t="s">
        <v>45</v>
      </c>
      <c r="C36" s="24"/>
      <c r="D36" s="24"/>
      <c r="E36" s="25"/>
      <c r="F36" s="25"/>
      <c r="G36" s="25"/>
      <c r="H36" s="25"/>
      <c r="I36" s="25"/>
      <c r="J36" s="26"/>
    </row>
    <row r="37" spans="1:10" ht="17.25" customHeight="1">
      <c r="A37" s="22" t="s">
        <v>12</v>
      </c>
      <c r="B37" s="60" t="s">
        <v>46</v>
      </c>
      <c r="C37" s="60"/>
      <c r="D37" s="61"/>
      <c r="E37" s="42">
        <v>120096</v>
      </c>
      <c r="F37" s="42">
        <v>46200</v>
      </c>
      <c r="G37" s="42">
        <v>103197</v>
      </c>
      <c r="H37" s="42">
        <v>120096</v>
      </c>
      <c r="I37" s="42">
        <f>SUM(E37:H37)</f>
        <v>389589</v>
      </c>
      <c r="J37" s="26"/>
    </row>
    <row r="38" spans="1:10" ht="17.25" customHeight="1">
      <c r="A38" s="27" t="s">
        <v>1</v>
      </c>
      <c r="B38" s="62" t="s">
        <v>47</v>
      </c>
      <c r="C38" s="62"/>
      <c r="D38" s="63"/>
      <c r="E38" s="42"/>
      <c r="F38" s="42"/>
      <c r="G38" s="42"/>
      <c r="H38" s="42"/>
      <c r="I38" s="42"/>
      <c r="J38" s="26"/>
    </row>
    <row r="39" spans="1:10" ht="17.25" customHeight="1">
      <c r="A39" s="27" t="s">
        <v>14</v>
      </c>
      <c r="B39" s="30" t="s">
        <v>48</v>
      </c>
      <c r="C39" s="30"/>
      <c r="D39" s="31"/>
      <c r="E39" s="42"/>
      <c r="F39" s="42"/>
      <c r="G39" s="42"/>
      <c r="H39" s="42"/>
      <c r="I39" s="42"/>
      <c r="J39" s="26"/>
    </row>
    <row r="40" spans="1:10" ht="17.25" customHeight="1">
      <c r="A40" s="27" t="s">
        <v>58</v>
      </c>
      <c r="B40" s="32" t="s">
        <v>60</v>
      </c>
      <c r="C40" s="33"/>
      <c r="D40" s="34"/>
      <c r="E40" s="42"/>
      <c r="F40" s="42"/>
      <c r="G40" s="42"/>
      <c r="H40" s="42"/>
      <c r="I40" s="42"/>
      <c r="J40" s="26"/>
    </row>
    <row r="41" spans="1:10" ht="9" customHeight="1">
      <c r="A41" s="46"/>
      <c r="B41" s="47"/>
      <c r="C41" s="47"/>
      <c r="D41" s="47"/>
      <c r="E41" s="47"/>
      <c r="F41" s="47"/>
      <c r="G41" s="47"/>
      <c r="H41" s="47"/>
      <c r="I41" s="48"/>
      <c r="J41" s="26"/>
    </row>
    <row r="42" spans="1:10" ht="18.75" customHeight="1">
      <c r="A42" s="22" t="s">
        <v>16</v>
      </c>
      <c r="B42" s="28" t="s">
        <v>49</v>
      </c>
      <c r="C42" s="38"/>
      <c r="D42" s="39"/>
      <c r="E42" s="64">
        <v>21</v>
      </c>
      <c r="F42" s="64">
        <v>8</v>
      </c>
      <c r="G42" s="64">
        <v>30</v>
      </c>
      <c r="H42" s="64">
        <v>30</v>
      </c>
      <c r="I42" s="64">
        <v>111</v>
      </c>
      <c r="J42" s="26"/>
    </row>
    <row r="43" spans="1:10" ht="17.25" customHeight="1">
      <c r="A43" s="27" t="s">
        <v>11</v>
      </c>
      <c r="B43" s="28" t="s">
        <v>50</v>
      </c>
      <c r="C43" s="38"/>
      <c r="D43" s="39"/>
      <c r="E43" s="64"/>
      <c r="F43" s="64"/>
      <c r="G43" s="64"/>
      <c r="H43" s="64"/>
      <c r="I43" s="64"/>
      <c r="J43" s="26"/>
    </row>
    <row r="44" spans="1:10" ht="19.5" customHeight="1">
      <c r="A44" s="22" t="s">
        <v>12</v>
      </c>
      <c r="B44" s="61" t="s">
        <v>46</v>
      </c>
      <c r="C44" s="65"/>
      <c r="D44" s="65"/>
      <c r="E44" s="42">
        <v>120098</v>
      </c>
      <c r="F44" s="42">
        <v>48800</v>
      </c>
      <c r="G44" s="42">
        <v>103197</v>
      </c>
      <c r="H44" s="42">
        <v>120097</v>
      </c>
      <c r="I44" s="42">
        <f>SUM(E44:H44)</f>
        <v>392192</v>
      </c>
      <c r="J44" s="26"/>
    </row>
    <row r="45" spans="1:10" ht="19.5" customHeight="1">
      <c r="A45" s="27" t="s">
        <v>1</v>
      </c>
      <c r="B45" s="66" t="s">
        <v>47</v>
      </c>
      <c r="C45" s="67"/>
      <c r="D45" s="67"/>
      <c r="E45" s="42"/>
      <c r="F45" s="42"/>
      <c r="G45" s="42"/>
      <c r="H45" s="42"/>
      <c r="I45" s="42"/>
      <c r="J45" s="26"/>
    </row>
    <row r="46" spans="1:10" ht="17.25" customHeight="1">
      <c r="A46" s="27" t="s">
        <v>14</v>
      </c>
      <c r="B46" s="31" t="s">
        <v>42</v>
      </c>
      <c r="C46" s="45"/>
      <c r="D46" s="45"/>
      <c r="E46" s="42"/>
      <c r="F46" s="42"/>
      <c r="G46" s="42"/>
      <c r="H46" s="42"/>
      <c r="I46" s="42"/>
      <c r="J46" s="26"/>
    </row>
    <row r="47" spans="1:10" ht="17.25" customHeight="1">
      <c r="A47" s="27" t="s">
        <v>58</v>
      </c>
      <c r="B47" s="32" t="s">
        <v>60</v>
      </c>
      <c r="C47" s="33"/>
      <c r="D47" s="34"/>
      <c r="E47" s="42"/>
      <c r="F47" s="42"/>
      <c r="G47" s="42"/>
      <c r="H47" s="42"/>
      <c r="I47" s="42"/>
      <c r="J47" s="26"/>
    </row>
    <row r="48" spans="1:10" ht="8.25" customHeight="1">
      <c r="A48" s="46"/>
      <c r="B48" s="47"/>
      <c r="C48" s="47"/>
      <c r="D48" s="47"/>
      <c r="E48" s="47"/>
      <c r="F48" s="47"/>
      <c r="G48" s="47"/>
      <c r="H48" s="47"/>
      <c r="I48" s="48"/>
      <c r="J48" s="26"/>
    </row>
    <row r="49" spans="1:10" ht="17.25" customHeight="1">
      <c r="A49" s="22" t="s">
        <v>16</v>
      </c>
      <c r="B49" s="28" t="s">
        <v>51</v>
      </c>
      <c r="C49" s="38"/>
      <c r="D49" s="39"/>
      <c r="E49" s="64"/>
      <c r="F49" s="64"/>
      <c r="G49" s="25">
        <v>4355</v>
      </c>
      <c r="H49" s="25"/>
      <c r="I49" s="25">
        <v>4355</v>
      </c>
      <c r="J49" s="26"/>
    </row>
    <row r="50" spans="1:10" ht="17.25" customHeight="1">
      <c r="A50" s="27" t="s">
        <v>11</v>
      </c>
      <c r="B50" s="28" t="s">
        <v>52</v>
      </c>
      <c r="C50" s="38"/>
      <c r="D50" s="39"/>
      <c r="E50" s="64"/>
      <c r="F50" s="64"/>
      <c r="G50" s="25"/>
      <c r="H50" s="25"/>
      <c r="I50" s="25"/>
      <c r="J50" s="26"/>
    </row>
    <row r="51" spans="1:10" ht="17.25" customHeight="1">
      <c r="A51" s="22" t="s">
        <v>12</v>
      </c>
      <c r="B51" s="66" t="s">
        <v>53</v>
      </c>
      <c r="C51" s="67"/>
      <c r="D51" s="68"/>
      <c r="E51" s="50"/>
      <c r="F51" s="50"/>
      <c r="G51" s="50">
        <v>103200</v>
      </c>
      <c r="H51" s="50"/>
      <c r="I51" s="50">
        <f>SUM(E51:H51)</f>
        <v>103200</v>
      </c>
      <c r="J51" s="26"/>
    </row>
    <row r="52" spans="1:10" ht="17.25" customHeight="1">
      <c r="A52" s="27" t="s">
        <v>1</v>
      </c>
      <c r="B52" s="69" t="s">
        <v>15</v>
      </c>
      <c r="C52" s="70"/>
      <c r="D52" s="71"/>
      <c r="E52" s="51"/>
      <c r="F52" s="51"/>
      <c r="G52" s="51"/>
      <c r="H52" s="51"/>
      <c r="I52" s="51"/>
      <c r="J52" s="26"/>
    </row>
    <row r="53" spans="1:10" ht="17.25" customHeight="1">
      <c r="A53" s="27" t="s">
        <v>14</v>
      </c>
      <c r="B53" s="72" t="s">
        <v>54</v>
      </c>
      <c r="C53" s="73"/>
      <c r="D53" s="74"/>
      <c r="E53" s="51"/>
      <c r="F53" s="51"/>
      <c r="G53" s="51"/>
      <c r="H53" s="51"/>
      <c r="I53" s="51"/>
      <c r="J53" s="26"/>
    </row>
    <row r="54" spans="1:10" ht="17.25" customHeight="1">
      <c r="A54" s="27" t="s">
        <v>58</v>
      </c>
      <c r="B54" s="75" t="s">
        <v>60</v>
      </c>
      <c r="C54" s="76"/>
      <c r="D54" s="77"/>
      <c r="E54" s="52"/>
      <c r="F54" s="52"/>
      <c r="G54" s="52"/>
      <c r="H54" s="52"/>
      <c r="I54" s="52"/>
      <c r="J54" s="26"/>
    </row>
    <row r="55" spans="1:10" ht="9" customHeight="1">
      <c r="A55" s="78"/>
      <c r="B55" s="78"/>
      <c r="C55" s="78"/>
      <c r="D55" s="78"/>
      <c r="E55" s="78"/>
      <c r="F55" s="78"/>
      <c r="G55" s="78"/>
      <c r="H55" s="78"/>
      <c r="I55" s="78"/>
      <c r="J55" s="26"/>
    </row>
    <row r="56" spans="1:10" ht="15">
      <c r="A56" s="22" t="s">
        <v>16</v>
      </c>
      <c r="B56" s="28" t="s">
        <v>31</v>
      </c>
      <c r="C56" s="38"/>
      <c r="D56" s="39"/>
      <c r="E56" s="40">
        <v>80</v>
      </c>
      <c r="F56" s="40">
        <v>90</v>
      </c>
      <c r="G56" s="40">
        <v>100</v>
      </c>
      <c r="H56" s="40">
        <v>110</v>
      </c>
      <c r="I56" s="40">
        <v>110</v>
      </c>
      <c r="J56" s="26"/>
    </row>
    <row r="57" spans="1:10" ht="30" customHeight="1">
      <c r="A57" s="22" t="s">
        <v>11</v>
      </c>
      <c r="B57" s="28" t="s">
        <v>32</v>
      </c>
      <c r="C57" s="38"/>
      <c r="D57" s="39"/>
      <c r="E57" s="41"/>
      <c r="F57" s="41"/>
      <c r="G57" s="41"/>
      <c r="H57" s="41"/>
      <c r="I57" s="41"/>
      <c r="J57" s="26"/>
    </row>
    <row r="58" spans="1:10" ht="15">
      <c r="A58" s="22" t="s">
        <v>12</v>
      </c>
      <c r="B58" s="28" t="s">
        <v>33</v>
      </c>
      <c r="C58" s="38"/>
      <c r="D58" s="39"/>
      <c r="E58" s="50">
        <v>106800</v>
      </c>
      <c r="F58" s="50">
        <v>234147</v>
      </c>
      <c r="G58" s="50">
        <v>250000</v>
      </c>
      <c r="H58" s="50">
        <v>250000</v>
      </c>
      <c r="I58" s="50">
        <f>SUM(E58:H60)</f>
        <v>840947</v>
      </c>
      <c r="J58" s="26"/>
    </row>
    <row r="59" spans="1:10" ht="15">
      <c r="A59" s="22" t="s">
        <v>1</v>
      </c>
      <c r="B59" s="43" t="s">
        <v>15</v>
      </c>
      <c r="C59" s="44"/>
      <c r="D59" s="79"/>
      <c r="E59" s="51"/>
      <c r="F59" s="51"/>
      <c r="G59" s="51"/>
      <c r="H59" s="51"/>
      <c r="I59" s="51"/>
      <c r="J59" s="26"/>
    </row>
    <row r="60" spans="1:10" ht="15">
      <c r="A60" s="22" t="s">
        <v>14</v>
      </c>
      <c r="B60" s="31" t="s">
        <v>43</v>
      </c>
      <c r="C60" s="45"/>
      <c r="D60" s="80"/>
      <c r="E60" s="51"/>
      <c r="F60" s="51"/>
      <c r="G60" s="51"/>
      <c r="H60" s="51"/>
      <c r="I60" s="51"/>
      <c r="J60" s="26"/>
    </row>
    <row r="61" spans="1:10" ht="15">
      <c r="A61" s="27" t="s">
        <v>58</v>
      </c>
      <c r="B61" s="32" t="s">
        <v>61</v>
      </c>
      <c r="C61" s="33"/>
      <c r="D61" s="34"/>
      <c r="E61" s="52"/>
      <c r="F61" s="52"/>
      <c r="G61" s="52"/>
      <c r="H61" s="52"/>
      <c r="I61" s="52"/>
      <c r="J61" s="26"/>
    </row>
    <row r="62" spans="1:10" ht="7.5" customHeight="1">
      <c r="A62" s="78"/>
      <c r="B62" s="78"/>
      <c r="C62" s="78"/>
      <c r="D62" s="78"/>
      <c r="E62" s="78"/>
      <c r="F62" s="78"/>
      <c r="G62" s="78"/>
      <c r="H62" s="78"/>
      <c r="I62" s="78"/>
      <c r="J62" s="26"/>
    </row>
    <row r="63" spans="1:10" ht="30" customHeight="1">
      <c r="A63" s="22" t="s">
        <v>16</v>
      </c>
      <c r="B63" s="28" t="s">
        <v>34</v>
      </c>
      <c r="C63" s="38"/>
      <c r="D63" s="39"/>
      <c r="E63" s="40">
        <v>2740</v>
      </c>
      <c r="F63" s="40">
        <v>2740</v>
      </c>
      <c r="G63" s="40">
        <v>2740</v>
      </c>
      <c r="H63" s="40">
        <v>2740</v>
      </c>
      <c r="I63" s="40">
        <f>SUM(E63:H64)</f>
        <v>10960</v>
      </c>
      <c r="J63" s="26"/>
    </row>
    <row r="64" spans="1:10" ht="30" customHeight="1">
      <c r="A64" s="22" t="s">
        <v>11</v>
      </c>
      <c r="B64" s="28" t="s">
        <v>35</v>
      </c>
      <c r="C64" s="38"/>
      <c r="D64" s="39"/>
      <c r="E64" s="41"/>
      <c r="F64" s="41"/>
      <c r="G64" s="41"/>
      <c r="H64" s="41"/>
      <c r="I64" s="41"/>
      <c r="J64" s="26"/>
    </row>
    <row r="65" spans="1:10" ht="15">
      <c r="A65" s="22" t="s">
        <v>12</v>
      </c>
      <c r="B65" s="28" t="s">
        <v>36</v>
      </c>
      <c r="C65" s="38"/>
      <c r="D65" s="39"/>
      <c r="E65" s="50">
        <v>4569509</v>
      </c>
      <c r="F65" s="50">
        <v>5103112</v>
      </c>
      <c r="G65" s="50">
        <v>5211154</v>
      </c>
      <c r="H65" s="50">
        <v>5400000</v>
      </c>
      <c r="I65" s="50">
        <f>SUM(E65:H67)</f>
        <v>20283775</v>
      </c>
      <c r="J65" s="26"/>
    </row>
    <row r="66" spans="1:10" ht="15">
      <c r="A66" s="22" t="s">
        <v>1</v>
      </c>
      <c r="B66" s="43" t="s">
        <v>15</v>
      </c>
      <c r="C66" s="44"/>
      <c r="D66" s="79"/>
      <c r="E66" s="51"/>
      <c r="F66" s="51"/>
      <c r="G66" s="51"/>
      <c r="H66" s="51"/>
      <c r="I66" s="51"/>
      <c r="J66" s="26"/>
    </row>
    <row r="67" spans="1:10" ht="15">
      <c r="A67" s="22" t="s">
        <v>14</v>
      </c>
      <c r="B67" s="31" t="s">
        <v>42</v>
      </c>
      <c r="C67" s="45"/>
      <c r="D67" s="80"/>
      <c r="E67" s="51"/>
      <c r="F67" s="51"/>
      <c r="G67" s="51"/>
      <c r="H67" s="51"/>
      <c r="I67" s="51"/>
      <c r="J67" s="26"/>
    </row>
    <row r="68" spans="1:10" ht="15">
      <c r="A68" s="27" t="s">
        <v>58</v>
      </c>
      <c r="B68" s="32" t="s">
        <v>61</v>
      </c>
      <c r="C68" s="33"/>
      <c r="D68" s="34"/>
      <c r="E68" s="52"/>
      <c r="F68" s="52"/>
      <c r="G68" s="52"/>
      <c r="H68" s="52"/>
      <c r="I68" s="52"/>
      <c r="J68" s="26"/>
    </row>
    <row r="69" spans="1:10" ht="7.5" customHeight="1">
      <c r="A69" s="78"/>
      <c r="B69" s="78"/>
      <c r="C69" s="78"/>
      <c r="D69" s="78"/>
      <c r="E69" s="78"/>
      <c r="F69" s="78"/>
      <c r="G69" s="78"/>
      <c r="H69" s="78"/>
      <c r="I69" s="78"/>
      <c r="J69" s="26"/>
    </row>
    <row r="70" spans="1:10" ht="15">
      <c r="A70" s="22" t="s">
        <v>16</v>
      </c>
      <c r="B70" s="24" t="s">
        <v>37</v>
      </c>
      <c r="C70" s="24"/>
      <c r="D70" s="24"/>
      <c r="E70" s="49">
        <v>62448</v>
      </c>
      <c r="F70" s="25">
        <v>68692</v>
      </c>
      <c r="G70" s="25">
        <v>75561</v>
      </c>
      <c r="H70" s="25">
        <v>83117</v>
      </c>
      <c r="I70" s="25">
        <f>SUM(E70:H71)</f>
        <v>289818</v>
      </c>
      <c r="J70" s="26"/>
    </row>
    <row r="71" spans="1:10" ht="28.5" customHeight="1">
      <c r="A71" s="22" t="s">
        <v>11</v>
      </c>
      <c r="B71" s="24" t="s">
        <v>38</v>
      </c>
      <c r="C71" s="24"/>
      <c r="D71" s="24"/>
      <c r="E71" s="25"/>
      <c r="F71" s="25"/>
      <c r="G71" s="25"/>
      <c r="H71" s="25"/>
      <c r="I71" s="25"/>
      <c r="J71" s="26"/>
    </row>
    <row r="72" spans="1:10" ht="17.25" customHeight="1">
      <c r="A72" s="22" t="s">
        <v>12</v>
      </c>
      <c r="B72" s="24" t="s">
        <v>41</v>
      </c>
      <c r="C72" s="24"/>
      <c r="D72" s="24"/>
      <c r="E72" s="50">
        <v>590000</v>
      </c>
      <c r="F72" s="50">
        <v>1731796</v>
      </c>
      <c r="G72" s="50">
        <v>1500000</v>
      </c>
      <c r="H72" s="50">
        <v>1500000</v>
      </c>
      <c r="I72" s="50">
        <f>SUM(E72:H74)</f>
        <v>5321796</v>
      </c>
      <c r="J72" s="26"/>
    </row>
    <row r="73" spans="1:10" ht="17.25" customHeight="1">
      <c r="A73" s="22" t="s">
        <v>1</v>
      </c>
      <c r="B73" s="30" t="s">
        <v>15</v>
      </c>
      <c r="C73" s="30"/>
      <c r="D73" s="30"/>
      <c r="E73" s="51"/>
      <c r="F73" s="51"/>
      <c r="G73" s="51"/>
      <c r="H73" s="51"/>
      <c r="I73" s="51"/>
      <c r="J73" s="26"/>
    </row>
    <row r="74" spans="1:10" ht="17.25" customHeight="1">
      <c r="A74" s="22" t="s">
        <v>14</v>
      </c>
      <c r="B74" s="30" t="s">
        <v>42</v>
      </c>
      <c r="C74" s="30"/>
      <c r="D74" s="30"/>
      <c r="E74" s="51"/>
      <c r="F74" s="51"/>
      <c r="G74" s="51"/>
      <c r="H74" s="51"/>
      <c r="I74" s="51"/>
      <c r="J74" s="26"/>
    </row>
    <row r="75" spans="1:10" ht="17.25" customHeight="1">
      <c r="A75" s="27" t="s">
        <v>58</v>
      </c>
      <c r="B75" s="32" t="s">
        <v>61</v>
      </c>
      <c r="C75" s="33"/>
      <c r="D75" s="34"/>
      <c r="E75" s="52"/>
      <c r="F75" s="52"/>
      <c r="G75" s="52"/>
      <c r="H75" s="52"/>
      <c r="I75" s="52"/>
      <c r="J75" s="26"/>
    </row>
    <row r="76" spans="1:9" ht="30" customHeight="1">
      <c r="A76" s="81" t="s">
        <v>17</v>
      </c>
      <c r="B76" s="81"/>
      <c r="C76" s="81"/>
      <c r="D76" s="81"/>
      <c r="E76" s="82">
        <f>SUM(E72+E65+E58+E51+E44+E37)</f>
        <v>5506503</v>
      </c>
      <c r="F76" s="82">
        <f>SUM(F72+F65+F58+F51+F44+F37)</f>
        <v>7164055</v>
      </c>
      <c r="G76" s="82">
        <f>SUM(G72+G65+G58+G51+G44+G37)</f>
        <v>7270748</v>
      </c>
      <c r="H76" s="82">
        <f>SUM(H72+H65+H58+H51+H44+H37)</f>
        <v>7390193</v>
      </c>
      <c r="I76" s="82">
        <f>SUM(E76:H76)</f>
        <v>27331499</v>
      </c>
    </row>
  </sheetData>
  <sheetProtection password="CC53" sheet="1" objects="1" scenarios="1"/>
  <mergeCells count="176">
    <mergeCell ref="I58:I61"/>
    <mergeCell ref="E58:E61"/>
    <mergeCell ref="F58:F61"/>
    <mergeCell ref="G58:G61"/>
    <mergeCell ref="H58:H61"/>
    <mergeCell ref="I51:I54"/>
    <mergeCell ref="E72:E75"/>
    <mergeCell ref="F72:F75"/>
    <mergeCell ref="G72:G75"/>
    <mergeCell ref="H72:H75"/>
    <mergeCell ref="I72:I75"/>
    <mergeCell ref="E65:E68"/>
    <mergeCell ref="F65:F68"/>
    <mergeCell ref="G65:G68"/>
    <mergeCell ref="H65:H68"/>
    <mergeCell ref="E51:E54"/>
    <mergeCell ref="F51:F54"/>
    <mergeCell ref="G51:G54"/>
    <mergeCell ref="H51:H54"/>
    <mergeCell ref="H37:H40"/>
    <mergeCell ref="I37:I40"/>
    <mergeCell ref="E44:E47"/>
    <mergeCell ref="F44:F47"/>
    <mergeCell ref="G44:G47"/>
    <mergeCell ref="H44:H47"/>
    <mergeCell ref="I44:I47"/>
    <mergeCell ref="I42:I43"/>
    <mergeCell ref="H29:H32"/>
    <mergeCell ref="G29:G32"/>
    <mergeCell ref="E15:E18"/>
    <mergeCell ref="F15:F18"/>
    <mergeCell ref="G15:G18"/>
    <mergeCell ref="H15:H18"/>
    <mergeCell ref="H27:H28"/>
    <mergeCell ref="B32:D32"/>
    <mergeCell ref="B25:D25"/>
    <mergeCell ref="B18:D18"/>
    <mergeCell ref="E22:E25"/>
    <mergeCell ref="E29:E32"/>
    <mergeCell ref="B75:D75"/>
    <mergeCell ref="B68:D68"/>
    <mergeCell ref="B61:D61"/>
    <mergeCell ref="B54:D54"/>
    <mergeCell ref="B58:D58"/>
    <mergeCell ref="B73:D73"/>
    <mergeCell ref="B74:D74"/>
    <mergeCell ref="B72:D72"/>
    <mergeCell ref="B59:D59"/>
    <mergeCell ref="B56:D56"/>
    <mergeCell ref="A6:D6"/>
    <mergeCell ref="F6:G6"/>
    <mergeCell ref="H6:I6"/>
    <mergeCell ref="A26:I26"/>
    <mergeCell ref="F22:F25"/>
    <mergeCell ref="G22:G25"/>
    <mergeCell ref="H22:H25"/>
    <mergeCell ref="I22:I25"/>
    <mergeCell ref="I15:I18"/>
    <mergeCell ref="H20:H21"/>
    <mergeCell ref="A33:D33"/>
    <mergeCell ref="B49:D49"/>
    <mergeCell ref="B50:D50"/>
    <mergeCell ref="B51:D51"/>
    <mergeCell ref="B47:D47"/>
    <mergeCell ref="B40:D40"/>
    <mergeCell ref="B39:D39"/>
    <mergeCell ref="A41:I41"/>
    <mergeCell ref="H42:H43"/>
    <mergeCell ref="B42:D42"/>
    <mergeCell ref="I49:I50"/>
    <mergeCell ref="A48:I48"/>
    <mergeCell ref="B43:D43"/>
    <mergeCell ref="E49:E50"/>
    <mergeCell ref="F49:F50"/>
    <mergeCell ref="G49:G50"/>
    <mergeCell ref="H49:H50"/>
    <mergeCell ref="E42:E43"/>
    <mergeCell ref="F42:F43"/>
    <mergeCell ref="G42:G43"/>
    <mergeCell ref="I35:I36"/>
    <mergeCell ref="A34:I34"/>
    <mergeCell ref="B37:D37"/>
    <mergeCell ref="B38:D38"/>
    <mergeCell ref="B35:D35"/>
    <mergeCell ref="E37:E40"/>
    <mergeCell ref="F37:F40"/>
    <mergeCell ref="G37:G40"/>
    <mergeCell ref="G35:G36"/>
    <mergeCell ref="H35:H36"/>
    <mergeCell ref="B53:D53"/>
    <mergeCell ref="B44:D44"/>
    <mergeCell ref="B45:D45"/>
    <mergeCell ref="B46:D46"/>
    <mergeCell ref="B52:D52"/>
    <mergeCell ref="E35:E36"/>
    <mergeCell ref="F35:F36"/>
    <mergeCell ref="B36:D36"/>
    <mergeCell ref="A4:D4"/>
    <mergeCell ref="B28:D28"/>
    <mergeCell ref="B24:D24"/>
    <mergeCell ref="B21:D21"/>
    <mergeCell ref="F7:G7"/>
    <mergeCell ref="A19:I19"/>
    <mergeCell ref="A11:D12"/>
    <mergeCell ref="F3:G3"/>
    <mergeCell ref="F4:G4"/>
    <mergeCell ref="A76:D76"/>
    <mergeCell ref="G13:G14"/>
    <mergeCell ref="B13:D13"/>
    <mergeCell ref="E13:E14"/>
    <mergeCell ref="B14:D14"/>
    <mergeCell ref="B27:D27"/>
    <mergeCell ref="E27:E28"/>
    <mergeCell ref="F27:F28"/>
    <mergeCell ref="I27:I28"/>
    <mergeCell ref="G27:G28"/>
    <mergeCell ref="B22:D22"/>
    <mergeCell ref="A55:I55"/>
    <mergeCell ref="B23:D23"/>
    <mergeCell ref="B30:D30"/>
    <mergeCell ref="B29:D29"/>
    <mergeCell ref="B31:D31"/>
    <mergeCell ref="F29:F32"/>
    <mergeCell ref="I29:I32"/>
    <mergeCell ref="A1:B1"/>
    <mergeCell ref="C1:I1"/>
    <mergeCell ref="H5:I5"/>
    <mergeCell ref="A5:D5"/>
    <mergeCell ref="H3:I3"/>
    <mergeCell ref="H4:I4"/>
    <mergeCell ref="F5:G5"/>
    <mergeCell ref="A2:B2"/>
    <mergeCell ref="C2:I2"/>
    <mergeCell ref="A3:D3"/>
    <mergeCell ref="A8:D9"/>
    <mergeCell ref="B17:D17"/>
    <mergeCell ref="A7:D7"/>
    <mergeCell ref="A10:I10"/>
    <mergeCell ref="H7:I7"/>
    <mergeCell ref="I13:I14"/>
    <mergeCell ref="H13:H14"/>
    <mergeCell ref="F13:F14"/>
    <mergeCell ref="I20:I21"/>
    <mergeCell ref="B15:D15"/>
    <mergeCell ref="G20:G21"/>
    <mergeCell ref="F20:F21"/>
    <mergeCell ref="B16:D16"/>
    <mergeCell ref="B20:D20"/>
    <mergeCell ref="E20:E21"/>
    <mergeCell ref="E70:E71"/>
    <mergeCell ref="F70:F71"/>
    <mergeCell ref="G70:G71"/>
    <mergeCell ref="E63:E64"/>
    <mergeCell ref="G63:G64"/>
    <mergeCell ref="F63:F64"/>
    <mergeCell ref="B65:D65"/>
    <mergeCell ref="B66:D66"/>
    <mergeCell ref="B67:D67"/>
    <mergeCell ref="A62:I62"/>
    <mergeCell ref="I65:I68"/>
    <mergeCell ref="B60:D60"/>
    <mergeCell ref="H70:H71"/>
    <mergeCell ref="H63:H64"/>
    <mergeCell ref="I63:I64"/>
    <mergeCell ref="A69:I69"/>
    <mergeCell ref="I70:I71"/>
    <mergeCell ref="B71:D71"/>
    <mergeCell ref="B63:D63"/>
    <mergeCell ref="B70:D70"/>
    <mergeCell ref="B64:D64"/>
    <mergeCell ref="H56:H57"/>
    <mergeCell ref="I56:I57"/>
    <mergeCell ref="B57:D57"/>
    <mergeCell ref="E56:E57"/>
    <mergeCell ref="F56:F57"/>
    <mergeCell ref="G56:G57"/>
  </mergeCells>
  <printOptions horizontalCentered="1"/>
  <pageMargins left="1.1811023622047245" right="0.5905511811023623" top="0.7874015748031497" bottom="0.5905511811023623" header="0.3937007874015748" footer="0.31496062992125984"/>
  <pageSetup horizontalDpi="300" verticalDpi="300" orientation="landscape" paperSize="9" scale="52" r:id="rId1"/>
  <headerFooter alignWithMargins="0">
    <oddHeader>&amp;C&amp;"Arial,Negrito"&amp;16 PLANO PLURIANUAL 2004-2007</oddHeader>
    <oddFooter>&amp;C&amp;"Arial,Negrito"&amp;14SECRETARIA ESTADUAL DE SAÚDE</oddFooter>
  </headerFooter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SEPLANMT</cp:lastModifiedBy>
  <cp:lastPrinted>2004-04-14T15:57:27Z</cp:lastPrinted>
  <dcterms:created xsi:type="dcterms:W3CDTF">2003-05-28T21:12:16Z</dcterms:created>
  <dcterms:modified xsi:type="dcterms:W3CDTF">2004-06-16T19:41:41Z</dcterms:modified>
  <cp:category/>
  <cp:version/>
  <cp:contentType/>
  <cp:contentStatus/>
</cp:coreProperties>
</file>