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125" windowWidth="11340" windowHeight="5025" tabRatio="848" activeTab="0"/>
  </bookViews>
  <sheets>
    <sheet name="CP - CIDADANIA PARA TODOS" sheetId="1" r:id="rId1"/>
  </sheets>
  <definedNames/>
  <calcPr fullCalcOnLoad="1"/>
</workbook>
</file>

<file path=xl/sharedStrings.xml><?xml version="1.0" encoding="utf-8"?>
<sst xmlns="http://schemas.openxmlformats.org/spreadsheetml/2006/main" count="101" uniqueCount="49">
  <si>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</si>
  <si>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</si>
  <si>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</si>
  <si>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</si>
  <si>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</si>
  <si>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</si>
  <si>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</si>
  <si>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>Atividade</t>
  </si>
  <si>
    <t>Regionalização</t>
  </si>
  <si>
    <t>Valor Total dos Projetos</t>
  </si>
  <si>
    <t xml:space="preserve">PROGRAMA </t>
  </si>
  <si>
    <t xml:space="preserve">OBJETIVO DO PROGRAMA </t>
  </si>
  <si>
    <t>(Qtd / Valor)</t>
  </si>
  <si>
    <t>Objetivo Específico</t>
  </si>
  <si>
    <t>Meta Física</t>
  </si>
  <si>
    <t>Valor Total das Atividades</t>
  </si>
  <si>
    <t>Satisfação dos cidadãos/usuários com o atendimento do serviço público</t>
  </si>
  <si>
    <t>Fortalecimento do Sistema de Garantia das Políticas Afirmativas</t>
  </si>
  <si>
    <t>Fortalecimento do Sistema de Garantia das Políticas de Cidadania</t>
  </si>
  <si>
    <t>Apoiar o fortalecimento do sistema de garantia de direitos à cidadania</t>
  </si>
  <si>
    <t xml:space="preserve">Prestar ao cidadão o atendimento de diversos serviços públicos, centralizados e integrados, com qualidade, eficiência e eficácia  </t>
  </si>
  <si>
    <t>Democratizar o acesso aos serviços públicos como forma de garantia de direitos e do cumprimento dos deveres dos cidadãos.</t>
  </si>
  <si>
    <t>Dados Financeiros do Programa</t>
  </si>
  <si>
    <t>Todo o Estado</t>
  </si>
  <si>
    <t>I, II, III, IV, V, VI, VII, VIII, IX, X, XI, XII</t>
  </si>
  <si>
    <t>%</t>
  </si>
  <si>
    <t>Apoiar o fortalecimento do sistema de garantia de direitos das vítimas de violência e de discriminação</t>
  </si>
  <si>
    <t>telecentros implantados</t>
  </si>
  <si>
    <t>unidade</t>
  </si>
  <si>
    <t>entidades apoiadas</t>
  </si>
  <si>
    <t>pessoas</t>
  </si>
  <si>
    <t>consumidores e fornecedores orientados e fiscalizados</t>
  </si>
  <si>
    <t>I, II, IV, V, VI, VII, VIII, X, XI, XII</t>
  </si>
  <si>
    <t>Cidadania para Todos</t>
  </si>
  <si>
    <t>Implantação das Unidades de Atendimento Integrado ao Cidadão (GANHA-TEMPO)</t>
  </si>
  <si>
    <t>unidades implantadas</t>
  </si>
  <si>
    <t>Fortalecimento do Sistema de Garantia das Políticas de Direitos do Consumidor (PROCON)</t>
  </si>
  <si>
    <t>Manutenção das Unidades de Atendimento Integrado ao Cidadão (GANHA-TEMPO)</t>
  </si>
  <si>
    <t>unidades mantidas</t>
  </si>
  <si>
    <t xml:space="preserve">Disponibilizar o acesso da informação à população de baixa renda por intermédio de Telecentros de Inclusão Digital em conjuntos habitacionais, escolas, espaços públicos e privados. </t>
  </si>
  <si>
    <t>Fortalecer o sistema de garantia de direitos e deveres na relação entre consumidores e fornecedores por meio de ações de educação e de fiscalização para o consumo</t>
  </si>
  <si>
    <t>Manter as unidades de atendimento integrado ao cidadão</t>
  </si>
  <si>
    <t>Promoção de ações de defesa do consumidor</t>
  </si>
  <si>
    <t>desenvolver ações educativas de consumo e fiscalização</t>
  </si>
  <si>
    <t>cidadãos informados</t>
  </si>
  <si>
    <t>Disponibilizar meios materiais e financeiros para apoiar as demandas da Sociedade Civil</t>
  </si>
  <si>
    <t>Projetos aprovados e implementados</t>
  </si>
  <si>
    <t>Implantação de Telecentros de Inclusão Digital (MATO GROSSO AÇÃO DIGITAL)</t>
  </si>
  <si>
    <t>Articulação de ações para atender as demandas da Sociedade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</si>
</sst>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;[Red]0.00"/>
    <numFmt numFmtId="171" formatCode="&quot;R$ &quot;#,##0.00;[Red]&quot;R$ &quot;#,##0.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&quot;R$ &quot;#,##0"/>
    <numFmt numFmtId="176" formatCode="mmm\-yy"/>
    <numFmt numFmtId="177" formatCode="&quot;R$ &quot;#,##0.00"/>
    <numFmt numFmtId="178" formatCode="#,##0.00;[Red]#,##0.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1" fontId="5" fillId="0" borderId="1" xfId="19" applyNumberFormat="1" applyFont="1" applyBorder="1" applyAlignment="1" applyProtection="1">
      <alignment horizontal="center" vertical="center" wrapText="1"/>
      <protection hidden="1"/>
    </xf>
    <xf numFmtId="1" fontId="5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177" fontId="5" fillId="0" borderId="1" xfId="0" applyNumberFormat="1" applyFont="1" applyFill="1" applyBorder="1" applyAlignment="1" applyProtection="1">
      <alignment horizontal="center" vertical="center"/>
      <protection hidden="1"/>
    </xf>
    <xf numFmtId="177" fontId="4" fillId="0" borderId="0" xfId="0" applyNumberFormat="1" applyFont="1" applyAlignment="1" applyProtection="1">
      <alignment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right" vertical="center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3" fontId="5" fillId="0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right" vertical="center" wrapText="1"/>
      <protection hidden="1"/>
    </xf>
    <xf numFmtId="0" fontId="5" fillId="0" borderId="2" xfId="0" applyFont="1" applyBorder="1" applyAlignment="1" applyProtection="1">
      <alignment horizontal="justify" vertical="center" wrapText="1"/>
      <protection hidden="1"/>
    </xf>
    <xf numFmtId="0" fontId="5" fillId="0" borderId="3" xfId="0" applyFont="1" applyBorder="1" applyAlignment="1" applyProtection="1">
      <alignment horizontal="justify" vertical="center" wrapText="1"/>
      <protection hidden="1"/>
    </xf>
    <xf numFmtId="0" fontId="5" fillId="0" borderId="4" xfId="0" applyFont="1" applyBorder="1" applyAlignment="1" applyProtection="1">
      <alignment horizontal="justify" vertical="center" wrapText="1"/>
      <protection hidden="1"/>
    </xf>
    <xf numFmtId="171" fontId="5" fillId="0" borderId="1" xfId="0" applyNumberFormat="1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Border="1" applyAlignment="1" applyProtection="1">
      <alignment horizontal="left" vertical="center" wrapText="1"/>
      <protection hidden="1"/>
    </xf>
    <xf numFmtId="3" fontId="5" fillId="0" borderId="5" xfId="0" applyNumberFormat="1" applyFont="1" applyFill="1" applyBorder="1" applyAlignment="1" applyProtection="1">
      <alignment horizontal="center" vertical="center"/>
      <protection hidden="1"/>
    </xf>
    <xf numFmtId="3" fontId="5" fillId="0" borderId="6" xfId="0" applyNumberFormat="1" applyFont="1" applyFill="1" applyBorder="1" applyAlignment="1" applyProtection="1">
      <alignment horizontal="center" vertical="center"/>
      <protection hidden="1"/>
    </xf>
    <xf numFmtId="3" fontId="5" fillId="0" borderId="7" xfId="0" applyNumberFormat="1" applyFont="1" applyFill="1" applyBorder="1" applyAlignment="1" applyProtection="1">
      <alignment horizontal="center" vertical="center"/>
      <protection hidden="1"/>
    </xf>
    <xf numFmtId="3" fontId="5" fillId="0" borderId="8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3" fontId="5" fillId="0" borderId="1" xfId="0" applyNumberFormat="1" applyFont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right" vertical="center" wrapText="1"/>
      <protection hidden="1"/>
    </xf>
    <xf numFmtId="6" fontId="5" fillId="0" borderId="1" xfId="0" applyNumberFormat="1" applyFont="1" applyBorder="1" applyAlignment="1" applyProtection="1">
      <alignment horizontal="left" vertic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view="pageBreakPreview" zoomScale="60" zoomScaleNormal="75" workbookViewId="0" topLeftCell="A1">
      <selection activeCell="B13" sqref="B13:E13"/>
    </sheetView>
  </sheetViews>
  <sheetFormatPr defaultColWidth="9.140625" defaultRowHeight="12.75"/>
  <cols>
    <col min="1" max="1" width="21.7109375" style="3" customWidth="1"/>
    <col min="2" max="2" width="9.140625" style="3" customWidth="1"/>
    <col min="3" max="3" width="11.421875" style="3" customWidth="1"/>
    <col min="4" max="4" width="9.140625" style="3" customWidth="1"/>
    <col min="5" max="5" width="72.28125" style="3" customWidth="1"/>
    <col min="6" max="10" width="10.7109375" style="3" customWidth="1"/>
    <col min="11" max="11" width="12.00390625" style="3" customWidth="1"/>
    <col min="12" max="12" width="10.7109375" style="3" customWidth="1"/>
    <col min="13" max="13" width="12.00390625" style="3" customWidth="1"/>
    <col min="14" max="14" width="10.7109375" style="3" customWidth="1"/>
    <col min="15" max="15" width="12.7109375" style="3" customWidth="1"/>
    <col min="16" max="16" width="9.140625" style="3" customWidth="1"/>
    <col min="17" max="17" width="20.28125" style="3" bestFit="1" customWidth="1"/>
    <col min="18" max="16384" width="9.140625" style="3" customWidth="1"/>
  </cols>
  <sheetData>
    <row r="1" spans="1:15" ht="30.75" customHeight="1">
      <c r="A1" s="1" t="s">
        <v>10</v>
      </c>
      <c r="B1" s="1"/>
      <c r="C1" s="2" t="s">
        <v>33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0" customHeight="1">
      <c r="A2" s="1" t="s">
        <v>11</v>
      </c>
      <c r="B2" s="1"/>
      <c r="C2" s="2" t="s">
        <v>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9.5" customHeight="1">
      <c r="A3" s="1" t="s">
        <v>0</v>
      </c>
      <c r="B3" s="1"/>
      <c r="C3" s="1"/>
      <c r="D3" s="1"/>
      <c r="E3" s="1"/>
      <c r="F3" s="4" t="s">
        <v>1</v>
      </c>
      <c r="G3" s="4"/>
      <c r="H3" s="4" t="s">
        <v>2</v>
      </c>
      <c r="I3" s="4"/>
      <c r="J3" s="4"/>
      <c r="K3" s="4"/>
      <c r="L3" s="4" t="s">
        <v>3</v>
      </c>
      <c r="M3" s="4"/>
      <c r="N3" s="4"/>
      <c r="O3" s="4"/>
    </row>
    <row r="4" spans="1:15" s="9" customFormat="1" ht="25.5" customHeight="1">
      <c r="A4" s="5" t="s">
        <v>16</v>
      </c>
      <c r="B4" s="5"/>
      <c r="C4" s="5"/>
      <c r="D4" s="5"/>
      <c r="E4" s="5"/>
      <c r="F4" s="6" t="s">
        <v>25</v>
      </c>
      <c r="G4" s="6"/>
      <c r="H4" s="7">
        <v>60</v>
      </c>
      <c r="I4" s="7"/>
      <c r="J4" s="7"/>
      <c r="K4" s="7"/>
      <c r="L4" s="8">
        <v>85</v>
      </c>
      <c r="M4" s="8"/>
      <c r="N4" s="8"/>
      <c r="O4" s="8"/>
    </row>
    <row r="5" spans="1:15" ht="17.25" customHeight="1">
      <c r="A5" s="4" t="s">
        <v>22</v>
      </c>
      <c r="B5" s="4"/>
      <c r="C5" s="4"/>
      <c r="D5" s="4"/>
      <c r="E5" s="4"/>
      <c r="F5" s="10">
        <v>2004</v>
      </c>
      <c r="G5" s="10"/>
      <c r="H5" s="10">
        <v>2005</v>
      </c>
      <c r="I5" s="10"/>
      <c r="J5" s="10">
        <v>2006</v>
      </c>
      <c r="K5" s="10"/>
      <c r="L5" s="10">
        <v>2007</v>
      </c>
      <c r="M5" s="10"/>
      <c r="N5" s="10" t="s">
        <v>4</v>
      </c>
      <c r="O5" s="10"/>
    </row>
    <row r="6" spans="1:17" ht="28.5" customHeight="1">
      <c r="A6" s="4"/>
      <c r="B6" s="4"/>
      <c r="C6" s="4"/>
      <c r="D6" s="4"/>
      <c r="E6" s="4"/>
      <c r="F6" s="11">
        <f>SUM(F33+F57)</f>
        <v>6305261</v>
      </c>
      <c r="G6" s="11"/>
      <c r="H6" s="11">
        <f>SUM(H33+H57)</f>
        <v>8083968</v>
      </c>
      <c r="I6" s="11"/>
      <c r="J6" s="11">
        <f>SUM(J33+J57)</f>
        <v>10467075</v>
      </c>
      <c r="K6" s="11"/>
      <c r="L6" s="11">
        <f>SUM(L33+L57)</f>
        <v>11736979</v>
      </c>
      <c r="M6" s="11"/>
      <c r="N6" s="11">
        <f>SUM(N33+N57)</f>
        <v>36593283</v>
      </c>
      <c r="O6" s="11"/>
      <c r="Q6" s="12"/>
    </row>
    <row r="7" spans="1:15" ht="9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5">
      <c r="A8" s="14" t="s">
        <v>5</v>
      </c>
      <c r="B8" s="14"/>
      <c r="C8" s="14"/>
      <c r="D8" s="14"/>
      <c r="E8" s="14"/>
      <c r="F8" s="14">
        <v>2004</v>
      </c>
      <c r="G8" s="14"/>
      <c r="H8" s="14">
        <v>2005</v>
      </c>
      <c r="I8" s="14"/>
      <c r="J8" s="14">
        <v>2006</v>
      </c>
      <c r="K8" s="14"/>
      <c r="L8" s="14">
        <v>2007</v>
      </c>
      <c r="M8" s="14"/>
      <c r="N8" s="14" t="s">
        <v>4</v>
      </c>
      <c r="O8" s="14"/>
    </row>
    <row r="9" spans="1:15" ht="15">
      <c r="A9" s="14"/>
      <c r="B9" s="14"/>
      <c r="C9" s="14"/>
      <c r="D9" s="14"/>
      <c r="E9" s="14"/>
      <c r="F9" s="14" t="s">
        <v>12</v>
      </c>
      <c r="G9" s="14"/>
      <c r="H9" s="14" t="s">
        <v>12</v>
      </c>
      <c r="I9" s="14"/>
      <c r="J9" s="14" t="s">
        <v>12</v>
      </c>
      <c r="K9" s="14"/>
      <c r="L9" s="14" t="s">
        <v>12</v>
      </c>
      <c r="M9" s="14"/>
      <c r="N9" s="14" t="s">
        <v>12</v>
      </c>
      <c r="O9" s="14"/>
    </row>
    <row r="10" spans="1:15" ht="22.5" customHeight="1">
      <c r="A10" s="15" t="s">
        <v>6</v>
      </c>
      <c r="B10" s="16" t="s">
        <v>47</v>
      </c>
      <c r="C10" s="16"/>
      <c r="D10" s="16"/>
      <c r="E10" s="16"/>
      <c r="F10" s="17">
        <v>19</v>
      </c>
      <c r="G10" s="17"/>
      <c r="H10" s="17">
        <v>12</v>
      </c>
      <c r="I10" s="17"/>
      <c r="J10" s="17">
        <v>19</v>
      </c>
      <c r="K10" s="17"/>
      <c r="L10" s="17">
        <v>19</v>
      </c>
      <c r="M10" s="17"/>
      <c r="N10" s="17">
        <f>SUM(F10:L10)</f>
        <v>69</v>
      </c>
      <c r="O10" s="17"/>
    </row>
    <row r="11" spans="1:15" ht="45.75" customHeight="1">
      <c r="A11" s="18" t="s">
        <v>13</v>
      </c>
      <c r="B11" s="19" t="s">
        <v>39</v>
      </c>
      <c r="C11" s="20"/>
      <c r="D11" s="20"/>
      <c r="E11" s="21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9.5" customHeight="1">
      <c r="A12" s="15" t="s">
        <v>14</v>
      </c>
      <c r="B12" s="5" t="s">
        <v>27</v>
      </c>
      <c r="C12" s="5"/>
      <c r="D12" s="5"/>
      <c r="E12" s="5"/>
      <c r="F12" s="22">
        <v>436200</v>
      </c>
      <c r="G12" s="22"/>
      <c r="H12" s="22">
        <v>392968</v>
      </c>
      <c r="I12" s="22"/>
      <c r="J12" s="22">
        <v>622200</v>
      </c>
      <c r="K12" s="22"/>
      <c r="L12" s="22">
        <v>622200</v>
      </c>
      <c r="M12" s="22"/>
      <c r="N12" s="22">
        <f>SUM(F12+H12+J12+L12)</f>
        <v>2073568</v>
      </c>
      <c r="O12" s="22"/>
    </row>
    <row r="13" spans="1:15" ht="19.5" customHeight="1">
      <c r="A13" s="18" t="s">
        <v>1</v>
      </c>
      <c r="B13" s="23" t="s">
        <v>28</v>
      </c>
      <c r="C13" s="23"/>
      <c r="D13" s="23"/>
      <c r="E13" s="23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9.5" customHeight="1">
      <c r="A14" s="18" t="s">
        <v>8</v>
      </c>
      <c r="B14" s="23" t="s">
        <v>23</v>
      </c>
      <c r="C14" s="23"/>
      <c r="D14" s="23"/>
      <c r="E14" s="23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9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22.5" customHeight="1">
      <c r="A16" s="15" t="s">
        <v>6</v>
      </c>
      <c r="B16" s="16" t="s">
        <v>48</v>
      </c>
      <c r="C16" s="16"/>
      <c r="D16" s="16"/>
      <c r="E16" s="16"/>
      <c r="F16" s="17"/>
      <c r="G16" s="17"/>
      <c r="H16" s="17">
        <v>60</v>
      </c>
      <c r="I16" s="17"/>
      <c r="J16" s="17">
        <v>60</v>
      </c>
      <c r="K16" s="17"/>
      <c r="L16" s="17">
        <v>60</v>
      </c>
      <c r="M16" s="17"/>
      <c r="N16" s="17">
        <f>SUM(F16:L16)</f>
        <v>180</v>
      </c>
      <c r="O16" s="17"/>
    </row>
    <row r="17" spans="1:15" ht="30.75" customHeight="1">
      <c r="A17" s="18" t="s">
        <v>13</v>
      </c>
      <c r="B17" s="19" t="s">
        <v>45</v>
      </c>
      <c r="C17" s="20"/>
      <c r="D17" s="20"/>
      <c r="E17" s="21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9.5" customHeight="1">
      <c r="A18" s="15" t="s">
        <v>14</v>
      </c>
      <c r="B18" s="5" t="s">
        <v>46</v>
      </c>
      <c r="C18" s="5"/>
      <c r="D18" s="5"/>
      <c r="E18" s="5"/>
      <c r="F18" s="22"/>
      <c r="G18" s="22"/>
      <c r="H18" s="22">
        <v>360000</v>
      </c>
      <c r="I18" s="22"/>
      <c r="J18" s="22">
        <v>360000</v>
      </c>
      <c r="K18" s="22"/>
      <c r="L18" s="22">
        <v>360000</v>
      </c>
      <c r="M18" s="22"/>
      <c r="N18" s="22">
        <f>SUM(F18+H18+J18+L18)</f>
        <v>1080000</v>
      </c>
      <c r="O18" s="22"/>
    </row>
    <row r="19" spans="1:15" ht="19.5" customHeight="1">
      <c r="A19" s="18" t="s">
        <v>1</v>
      </c>
      <c r="B19" s="23" t="s">
        <v>28</v>
      </c>
      <c r="C19" s="23"/>
      <c r="D19" s="23"/>
      <c r="E19" s="23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9.5" customHeight="1">
      <c r="A20" s="18" t="s">
        <v>8</v>
      </c>
      <c r="B20" s="23" t="s">
        <v>23</v>
      </c>
      <c r="C20" s="23"/>
      <c r="D20" s="23"/>
      <c r="E20" s="23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9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9.5" customHeight="1">
      <c r="A22" s="15" t="s">
        <v>6</v>
      </c>
      <c r="B22" s="16" t="s">
        <v>34</v>
      </c>
      <c r="C22" s="16"/>
      <c r="D22" s="16"/>
      <c r="E22" s="16"/>
      <c r="F22" s="24">
        <v>25</v>
      </c>
      <c r="G22" s="25"/>
      <c r="H22" s="24">
        <v>6</v>
      </c>
      <c r="I22" s="25"/>
      <c r="J22" s="24">
        <v>25</v>
      </c>
      <c r="K22" s="25"/>
      <c r="L22" s="24">
        <v>25</v>
      </c>
      <c r="M22" s="25"/>
      <c r="N22" s="24">
        <f>F22+H22+J22+L22</f>
        <v>81</v>
      </c>
      <c r="O22" s="25"/>
    </row>
    <row r="23" spans="1:15" ht="36" customHeight="1">
      <c r="A23" s="18" t="s">
        <v>13</v>
      </c>
      <c r="B23" s="19" t="s">
        <v>20</v>
      </c>
      <c r="C23" s="20"/>
      <c r="D23" s="20"/>
      <c r="E23" s="21"/>
      <c r="F23" s="26"/>
      <c r="G23" s="27"/>
      <c r="H23" s="26"/>
      <c r="I23" s="27"/>
      <c r="J23" s="26"/>
      <c r="K23" s="27"/>
      <c r="L23" s="26"/>
      <c r="M23" s="27"/>
      <c r="N23" s="26"/>
      <c r="O23" s="27"/>
    </row>
    <row r="24" spans="1:15" ht="19.5" customHeight="1">
      <c r="A24" s="15" t="s">
        <v>14</v>
      </c>
      <c r="B24" s="28" t="s">
        <v>35</v>
      </c>
      <c r="C24" s="28"/>
      <c r="D24" s="28"/>
      <c r="E24" s="28"/>
      <c r="F24" s="22">
        <f>(742965*1)+(562306*2)+(22*28000)+97490</f>
        <v>2581067</v>
      </c>
      <c r="G24" s="22"/>
      <c r="H24" s="22">
        <v>3000000</v>
      </c>
      <c r="I24" s="22"/>
      <c r="J24" s="22">
        <f>(562306*3)+(22*28000)+97490</f>
        <v>2400408</v>
      </c>
      <c r="K24" s="22"/>
      <c r="L24" s="22">
        <f>(562306*3)+(22*28000)+97490</f>
        <v>2400408</v>
      </c>
      <c r="M24" s="22"/>
      <c r="N24" s="22">
        <f>SUM(F24+H24+J24+L24)</f>
        <v>10381883</v>
      </c>
      <c r="O24" s="22"/>
    </row>
    <row r="25" spans="1:15" ht="19.5" customHeight="1">
      <c r="A25" s="18" t="s">
        <v>1</v>
      </c>
      <c r="B25" s="29" t="s">
        <v>28</v>
      </c>
      <c r="C25" s="29"/>
      <c r="D25" s="29"/>
      <c r="E25" s="29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9.5" customHeight="1">
      <c r="A26" s="18" t="s">
        <v>8</v>
      </c>
      <c r="B26" s="29" t="s">
        <v>24</v>
      </c>
      <c r="C26" s="29"/>
      <c r="D26" s="29"/>
      <c r="E26" s="29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9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9.5" customHeight="1">
      <c r="A28" s="15" t="s">
        <v>6</v>
      </c>
      <c r="B28" s="16" t="s">
        <v>42</v>
      </c>
      <c r="C28" s="16"/>
      <c r="D28" s="16"/>
      <c r="E28" s="16"/>
      <c r="F28" s="24">
        <v>30000</v>
      </c>
      <c r="G28" s="25"/>
      <c r="H28" s="24">
        <v>30000</v>
      </c>
      <c r="I28" s="25"/>
      <c r="J28" s="24">
        <v>0</v>
      </c>
      <c r="K28" s="25"/>
      <c r="L28" s="24">
        <v>0</v>
      </c>
      <c r="M28" s="25"/>
      <c r="N28" s="24">
        <v>0</v>
      </c>
      <c r="O28" s="25"/>
    </row>
    <row r="29" spans="1:15" ht="19.5" customHeight="1">
      <c r="A29" s="18" t="s">
        <v>13</v>
      </c>
      <c r="B29" s="19" t="s">
        <v>43</v>
      </c>
      <c r="C29" s="20"/>
      <c r="D29" s="20"/>
      <c r="E29" s="21"/>
      <c r="F29" s="26"/>
      <c r="G29" s="27"/>
      <c r="H29" s="26"/>
      <c r="I29" s="27"/>
      <c r="J29" s="26"/>
      <c r="K29" s="27"/>
      <c r="L29" s="26"/>
      <c r="M29" s="27"/>
      <c r="N29" s="26"/>
      <c r="O29" s="27"/>
    </row>
    <row r="30" spans="1:15" ht="19.5" customHeight="1">
      <c r="A30" s="15" t="s">
        <v>14</v>
      </c>
      <c r="B30" s="28" t="s">
        <v>44</v>
      </c>
      <c r="C30" s="28"/>
      <c r="D30" s="28"/>
      <c r="E30" s="28"/>
      <c r="F30" s="22">
        <v>52000</v>
      </c>
      <c r="G30" s="22"/>
      <c r="H30" s="22">
        <v>80000</v>
      </c>
      <c r="I30" s="22"/>
      <c r="J30" s="22">
        <v>0</v>
      </c>
      <c r="K30" s="22"/>
      <c r="L30" s="22">
        <v>0</v>
      </c>
      <c r="M30" s="22"/>
      <c r="N30" s="22">
        <f>F30+H30+J30+L30</f>
        <v>132000</v>
      </c>
      <c r="O30" s="22"/>
    </row>
    <row r="31" spans="1:15" ht="19.5" customHeight="1">
      <c r="A31" s="18" t="s">
        <v>1</v>
      </c>
      <c r="B31" s="29" t="s">
        <v>30</v>
      </c>
      <c r="C31" s="29"/>
      <c r="D31" s="29"/>
      <c r="E31" s="29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9.5" customHeight="1">
      <c r="A32" s="18" t="s">
        <v>8</v>
      </c>
      <c r="B32" s="29" t="s">
        <v>23</v>
      </c>
      <c r="C32" s="29"/>
      <c r="D32" s="29"/>
      <c r="E32" s="29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30" customHeight="1">
      <c r="A33" s="30" t="s">
        <v>9</v>
      </c>
      <c r="B33" s="30"/>
      <c r="C33" s="30"/>
      <c r="D33" s="30"/>
      <c r="E33" s="30"/>
      <c r="F33" s="22">
        <f>F30+F24+F18+F12</f>
        <v>3069267</v>
      </c>
      <c r="G33" s="22"/>
      <c r="H33" s="22">
        <f>H30+H24+H18+H12</f>
        <v>3832968</v>
      </c>
      <c r="I33" s="22"/>
      <c r="J33" s="22">
        <f>J30+J24+J18+J12</f>
        <v>3382608</v>
      </c>
      <c r="K33" s="22"/>
      <c r="L33" s="22">
        <f>L30+L24+L18+L12</f>
        <v>3382608</v>
      </c>
      <c r="M33" s="22"/>
      <c r="N33" s="22">
        <f>N30+N24+N18+N12</f>
        <v>13667451</v>
      </c>
      <c r="O33" s="22"/>
    </row>
    <row r="34" spans="1:15" ht="19.5" customHeight="1">
      <c r="A34" s="15" t="s">
        <v>7</v>
      </c>
      <c r="B34" s="16" t="s">
        <v>18</v>
      </c>
      <c r="C34" s="16"/>
      <c r="D34" s="16"/>
      <c r="E34" s="16"/>
      <c r="F34" s="17">
        <v>5</v>
      </c>
      <c r="G34" s="17"/>
      <c r="H34" s="17">
        <v>8</v>
      </c>
      <c r="I34" s="17"/>
      <c r="J34" s="17">
        <v>10</v>
      </c>
      <c r="K34" s="17"/>
      <c r="L34" s="17">
        <v>12</v>
      </c>
      <c r="M34" s="17"/>
      <c r="N34" s="17">
        <f>SUM(F34+H34+J34+L34)</f>
        <v>35</v>
      </c>
      <c r="O34" s="17"/>
    </row>
    <row r="35" spans="1:15" ht="19.5" customHeight="1">
      <c r="A35" s="18" t="s">
        <v>13</v>
      </c>
      <c r="B35" s="5" t="s">
        <v>19</v>
      </c>
      <c r="C35" s="5"/>
      <c r="D35" s="5"/>
      <c r="E35" s="5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9.5" customHeight="1">
      <c r="A36" s="15" t="s">
        <v>14</v>
      </c>
      <c r="B36" s="5" t="s">
        <v>29</v>
      </c>
      <c r="C36" s="5"/>
      <c r="D36" s="5"/>
      <c r="E36" s="5"/>
      <c r="F36" s="22">
        <v>1011652</v>
      </c>
      <c r="G36" s="22"/>
      <c r="H36" s="22">
        <v>1800000</v>
      </c>
      <c r="I36" s="22"/>
      <c r="J36" s="22">
        <v>2427964</v>
      </c>
      <c r="K36" s="22"/>
      <c r="L36" s="22">
        <v>2427964</v>
      </c>
      <c r="M36" s="22"/>
      <c r="N36" s="22">
        <f>SUM(F36+H36+J36+L36)</f>
        <v>7667580</v>
      </c>
      <c r="O36" s="22"/>
    </row>
    <row r="37" spans="1:15" ht="19.5" customHeight="1">
      <c r="A37" s="18" t="s">
        <v>1</v>
      </c>
      <c r="B37" s="29" t="s">
        <v>28</v>
      </c>
      <c r="C37" s="29"/>
      <c r="D37" s="29"/>
      <c r="E37" s="29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9.5" customHeight="1">
      <c r="A38" s="18" t="s">
        <v>8</v>
      </c>
      <c r="B38" s="29" t="s">
        <v>23</v>
      </c>
      <c r="C38" s="29"/>
      <c r="D38" s="29"/>
      <c r="E38" s="29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9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9.5" customHeight="1">
      <c r="A40" s="15" t="s">
        <v>7</v>
      </c>
      <c r="B40" s="5" t="s">
        <v>17</v>
      </c>
      <c r="C40" s="5"/>
      <c r="D40" s="5"/>
      <c r="E40" s="5"/>
      <c r="F40" s="17">
        <v>4</v>
      </c>
      <c r="G40" s="17"/>
      <c r="H40" s="17">
        <v>1</v>
      </c>
      <c r="I40" s="17"/>
      <c r="J40" s="17">
        <v>12</v>
      </c>
      <c r="K40" s="17"/>
      <c r="L40" s="17">
        <v>16</v>
      </c>
      <c r="M40" s="17"/>
      <c r="N40" s="17">
        <v>16</v>
      </c>
      <c r="O40" s="17"/>
    </row>
    <row r="41" spans="1:15" ht="30.75" customHeight="1">
      <c r="A41" s="18" t="s">
        <v>13</v>
      </c>
      <c r="B41" s="19" t="s">
        <v>26</v>
      </c>
      <c r="C41" s="20"/>
      <c r="D41" s="20"/>
      <c r="E41" s="21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9.5" customHeight="1">
      <c r="A42" s="15" t="s">
        <v>14</v>
      </c>
      <c r="B42" s="5" t="s">
        <v>29</v>
      </c>
      <c r="C42" s="5"/>
      <c r="D42" s="5"/>
      <c r="E42" s="5"/>
      <c r="F42" s="22">
        <v>791898</v>
      </c>
      <c r="G42" s="22"/>
      <c r="H42" s="22">
        <v>1000</v>
      </c>
      <c r="I42" s="22"/>
      <c r="J42" s="22">
        <f>(F42/4)*12</f>
        <v>2375694</v>
      </c>
      <c r="K42" s="22"/>
      <c r="L42" s="22">
        <f>(F42/4)*16</f>
        <v>3167592</v>
      </c>
      <c r="M42" s="22"/>
      <c r="N42" s="22">
        <f>SUM(F42+H42+J42+L42)</f>
        <v>6336184</v>
      </c>
      <c r="O42" s="22"/>
    </row>
    <row r="43" spans="1:15" ht="19.5" customHeight="1">
      <c r="A43" s="18" t="s">
        <v>1</v>
      </c>
      <c r="B43" s="31" t="s">
        <v>28</v>
      </c>
      <c r="C43" s="31"/>
      <c r="D43" s="31"/>
      <c r="E43" s="31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9.5" customHeight="1">
      <c r="A44" s="18" t="s">
        <v>8</v>
      </c>
      <c r="B44" s="31" t="s">
        <v>23</v>
      </c>
      <c r="C44" s="31"/>
      <c r="D44" s="31"/>
      <c r="E44" s="31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9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44.25" customHeight="1">
      <c r="A46" s="15" t="s">
        <v>7</v>
      </c>
      <c r="B46" s="5" t="s">
        <v>36</v>
      </c>
      <c r="C46" s="5"/>
      <c r="D46" s="5"/>
      <c r="E46" s="5"/>
      <c r="F46" s="17">
        <v>46500</v>
      </c>
      <c r="G46" s="17"/>
      <c r="H46" s="17">
        <v>15000</v>
      </c>
      <c r="I46" s="17"/>
      <c r="J46" s="17">
        <v>62500</v>
      </c>
      <c r="K46" s="17"/>
      <c r="L46" s="17">
        <v>71600</v>
      </c>
      <c r="M46" s="17"/>
      <c r="N46" s="17">
        <f>SUM(F46:L46)</f>
        <v>195600</v>
      </c>
      <c r="O46" s="17"/>
    </row>
    <row r="47" spans="1:15" ht="48" customHeight="1">
      <c r="A47" s="18" t="s">
        <v>13</v>
      </c>
      <c r="B47" s="19" t="s">
        <v>40</v>
      </c>
      <c r="C47" s="20"/>
      <c r="D47" s="20"/>
      <c r="E47" s="21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9.5" customHeight="1">
      <c r="A48" s="18" t="s">
        <v>14</v>
      </c>
      <c r="B48" s="28" t="s">
        <v>31</v>
      </c>
      <c r="C48" s="28"/>
      <c r="D48" s="28"/>
      <c r="E48" s="28"/>
      <c r="F48" s="22">
        <v>789150</v>
      </c>
      <c r="G48" s="22"/>
      <c r="H48" s="22">
        <v>600000</v>
      </c>
      <c r="I48" s="22"/>
      <c r="J48" s="22">
        <v>833872</v>
      </c>
      <c r="K48" s="22"/>
      <c r="L48" s="22">
        <v>917259</v>
      </c>
      <c r="M48" s="22"/>
      <c r="N48" s="22">
        <f>SUM(F48+H48+J48+L48)</f>
        <v>3140281</v>
      </c>
      <c r="O48" s="22"/>
    </row>
    <row r="49" spans="1:15" ht="19.5" customHeight="1">
      <c r="A49" s="18" t="s">
        <v>1</v>
      </c>
      <c r="B49" s="31" t="s">
        <v>30</v>
      </c>
      <c r="C49" s="31"/>
      <c r="D49" s="31"/>
      <c r="E49" s="31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9.5" customHeight="1">
      <c r="A50" s="18" t="s">
        <v>8</v>
      </c>
      <c r="B50" s="31" t="s">
        <v>24</v>
      </c>
      <c r="C50" s="31"/>
      <c r="D50" s="31"/>
      <c r="E50" s="31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9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30.75" customHeight="1">
      <c r="A52" s="15" t="s">
        <v>7</v>
      </c>
      <c r="B52" s="5" t="s">
        <v>37</v>
      </c>
      <c r="C52" s="5"/>
      <c r="D52" s="5"/>
      <c r="E52" s="5"/>
      <c r="F52" s="17">
        <v>4</v>
      </c>
      <c r="G52" s="17"/>
      <c r="H52" s="17">
        <v>12</v>
      </c>
      <c r="I52" s="17"/>
      <c r="J52" s="17">
        <v>11</v>
      </c>
      <c r="K52" s="17"/>
      <c r="L52" s="17">
        <v>14</v>
      </c>
      <c r="M52" s="17"/>
      <c r="N52" s="17">
        <v>14</v>
      </c>
      <c r="O52" s="17"/>
    </row>
    <row r="53" spans="1:15" ht="36" customHeight="1">
      <c r="A53" s="18" t="s">
        <v>13</v>
      </c>
      <c r="B53" s="19" t="s">
        <v>41</v>
      </c>
      <c r="C53" s="20"/>
      <c r="D53" s="20"/>
      <c r="E53" s="21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9.5" customHeight="1">
      <c r="A54" s="15" t="s">
        <v>14</v>
      </c>
      <c r="B54" s="28" t="s">
        <v>38</v>
      </c>
      <c r="C54" s="28"/>
      <c r="D54" s="28"/>
      <c r="E54" s="28"/>
      <c r="F54" s="22">
        <f>(131539.75*4)+(85000+32135)</f>
        <v>643294</v>
      </c>
      <c r="G54" s="22"/>
      <c r="H54" s="22">
        <v>1850000</v>
      </c>
      <c r="I54" s="22"/>
      <c r="J54" s="22">
        <v>1446937</v>
      </c>
      <c r="K54" s="22"/>
      <c r="L54" s="22">
        <v>1841556</v>
      </c>
      <c r="M54" s="22"/>
      <c r="N54" s="22">
        <f>SUM(F54+H54+J54+L54)</f>
        <v>5781787</v>
      </c>
      <c r="O54" s="22"/>
    </row>
    <row r="55" spans="1:15" ht="19.5" customHeight="1">
      <c r="A55" s="18" t="s">
        <v>1</v>
      </c>
      <c r="B55" s="29" t="s">
        <v>28</v>
      </c>
      <c r="C55" s="29"/>
      <c r="D55" s="29"/>
      <c r="E55" s="29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9.5" customHeight="1">
      <c r="A56" s="18" t="s">
        <v>8</v>
      </c>
      <c r="B56" s="29" t="s">
        <v>32</v>
      </c>
      <c r="C56" s="29"/>
      <c r="D56" s="29"/>
      <c r="E56" s="29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30" customHeight="1">
      <c r="A57" s="30" t="s">
        <v>15</v>
      </c>
      <c r="B57" s="30"/>
      <c r="C57" s="30"/>
      <c r="D57" s="30"/>
      <c r="E57" s="30"/>
      <c r="F57" s="22">
        <f>F54+F48+F42+F36</f>
        <v>3235994</v>
      </c>
      <c r="G57" s="22"/>
      <c r="H57" s="22">
        <f>H54+H48+H42+H36</f>
        <v>4251000</v>
      </c>
      <c r="I57" s="22"/>
      <c r="J57" s="22">
        <f>J54+J48+J42+J36</f>
        <v>7084467</v>
      </c>
      <c r="K57" s="22"/>
      <c r="L57" s="22">
        <f>L54+L48+L42+L36</f>
        <v>8354371</v>
      </c>
      <c r="M57" s="22"/>
      <c r="N57" s="22">
        <f>N54+N48+N42+N36</f>
        <v>22925832</v>
      </c>
      <c r="O57" s="22"/>
    </row>
  </sheetData>
  <sheetProtection password="CC53" sheet="1" objects="1" scenarios="1"/>
  <mergeCells count="173">
    <mergeCell ref="N18:O20"/>
    <mergeCell ref="B19:E19"/>
    <mergeCell ref="B20:E20"/>
    <mergeCell ref="L54:M56"/>
    <mergeCell ref="N54:O56"/>
    <mergeCell ref="L40:M41"/>
    <mergeCell ref="N40:O41"/>
    <mergeCell ref="L48:M50"/>
    <mergeCell ref="A51:O51"/>
    <mergeCell ref="H42:I44"/>
    <mergeCell ref="B43:E43"/>
    <mergeCell ref="N42:O44"/>
    <mergeCell ref="J42:K44"/>
    <mergeCell ref="N34:O35"/>
    <mergeCell ref="H8:I8"/>
    <mergeCell ref="N6:O6"/>
    <mergeCell ref="L34:M35"/>
    <mergeCell ref="N12:O14"/>
    <mergeCell ref="H16:I17"/>
    <mergeCell ref="J16:K17"/>
    <mergeCell ref="L16:M17"/>
    <mergeCell ref="N16:O17"/>
    <mergeCell ref="A21:O21"/>
    <mergeCell ref="H5:I5"/>
    <mergeCell ref="L5:M5"/>
    <mergeCell ref="L6:M6"/>
    <mergeCell ref="L33:M33"/>
    <mergeCell ref="J18:K20"/>
    <mergeCell ref="L18:M20"/>
    <mergeCell ref="N9:O9"/>
    <mergeCell ref="H9:I9"/>
    <mergeCell ref="J9:K9"/>
    <mergeCell ref="L9:M9"/>
    <mergeCell ref="A57:E57"/>
    <mergeCell ref="B11:E11"/>
    <mergeCell ref="A33:E33"/>
    <mergeCell ref="B12:E12"/>
    <mergeCell ref="B44:E44"/>
    <mergeCell ref="B35:E35"/>
    <mergeCell ref="B26:E26"/>
    <mergeCell ref="B56:E56"/>
    <mergeCell ref="B54:E54"/>
    <mergeCell ref="B55:E55"/>
    <mergeCell ref="F3:G3"/>
    <mergeCell ref="A3:E3"/>
    <mergeCell ref="A8:E9"/>
    <mergeCell ref="A4:E4"/>
    <mergeCell ref="F4:G4"/>
    <mergeCell ref="F9:G9"/>
    <mergeCell ref="F8:G8"/>
    <mergeCell ref="F5:G5"/>
    <mergeCell ref="A1:B1"/>
    <mergeCell ref="C1:O1"/>
    <mergeCell ref="A2:B2"/>
    <mergeCell ref="C2:O2"/>
    <mergeCell ref="L3:O3"/>
    <mergeCell ref="H3:K3"/>
    <mergeCell ref="L4:O4"/>
    <mergeCell ref="H4:K4"/>
    <mergeCell ref="L8:M8"/>
    <mergeCell ref="J5:K5"/>
    <mergeCell ref="A7:O7"/>
    <mergeCell ref="A5:E6"/>
    <mergeCell ref="F6:G6"/>
    <mergeCell ref="H6:I6"/>
    <mergeCell ref="J6:K6"/>
    <mergeCell ref="N5:O5"/>
    <mergeCell ref="N8:O8"/>
    <mergeCell ref="J8:K8"/>
    <mergeCell ref="N57:O57"/>
    <mergeCell ref="H57:I57"/>
    <mergeCell ref="J57:K57"/>
    <mergeCell ref="F57:G57"/>
    <mergeCell ref="L57:M57"/>
    <mergeCell ref="F40:G41"/>
    <mergeCell ref="F42:G44"/>
    <mergeCell ref="A39:O39"/>
    <mergeCell ref="N36:O38"/>
    <mergeCell ref="L36:M38"/>
    <mergeCell ref="B36:E36"/>
    <mergeCell ref="B37:E37"/>
    <mergeCell ref="L42:M44"/>
    <mergeCell ref="B22:E22"/>
    <mergeCell ref="L12:M14"/>
    <mergeCell ref="B23:E23"/>
    <mergeCell ref="B14:E14"/>
    <mergeCell ref="B16:E16"/>
    <mergeCell ref="F16:G17"/>
    <mergeCell ref="B17:E17"/>
    <mergeCell ref="B18:E18"/>
    <mergeCell ref="F18:G20"/>
    <mergeCell ref="H18:I20"/>
    <mergeCell ref="N33:O33"/>
    <mergeCell ref="B25:E25"/>
    <mergeCell ref="L24:M26"/>
    <mergeCell ref="N24:O26"/>
    <mergeCell ref="B24:E24"/>
    <mergeCell ref="F24:G26"/>
    <mergeCell ref="F33:G33"/>
    <mergeCell ref="B28:E28"/>
    <mergeCell ref="B29:E29"/>
    <mergeCell ref="B30:E30"/>
    <mergeCell ref="F10:G11"/>
    <mergeCell ref="A15:O15"/>
    <mergeCell ref="F12:G14"/>
    <mergeCell ref="H12:I14"/>
    <mergeCell ref="J12:K14"/>
    <mergeCell ref="B13:E13"/>
    <mergeCell ref="B10:E10"/>
    <mergeCell ref="L10:M11"/>
    <mergeCell ref="N10:O11"/>
    <mergeCell ref="H10:I11"/>
    <mergeCell ref="J10:K11"/>
    <mergeCell ref="H24:I26"/>
    <mergeCell ref="H36:I38"/>
    <mergeCell ref="H30:I32"/>
    <mergeCell ref="J30:K32"/>
    <mergeCell ref="H34:I35"/>
    <mergeCell ref="J24:K26"/>
    <mergeCell ref="J33:K33"/>
    <mergeCell ref="H33:I33"/>
    <mergeCell ref="A27:O27"/>
    <mergeCell ref="N46:O47"/>
    <mergeCell ref="H40:I41"/>
    <mergeCell ref="N48:O50"/>
    <mergeCell ref="J46:K47"/>
    <mergeCell ref="J40:K41"/>
    <mergeCell ref="L46:M47"/>
    <mergeCell ref="H48:I50"/>
    <mergeCell ref="H46:I47"/>
    <mergeCell ref="J48:K50"/>
    <mergeCell ref="B34:E34"/>
    <mergeCell ref="B41:E41"/>
    <mergeCell ref="B42:E42"/>
    <mergeCell ref="A45:O45"/>
    <mergeCell ref="B38:E38"/>
    <mergeCell ref="F36:G38"/>
    <mergeCell ref="J36:K38"/>
    <mergeCell ref="B40:E40"/>
    <mergeCell ref="J34:K35"/>
    <mergeCell ref="F34:G35"/>
    <mergeCell ref="B49:E49"/>
    <mergeCell ref="B46:E46"/>
    <mergeCell ref="B50:E50"/>
    <mergeCell ref="F46:G47"/>
    <mergeCell ref="B48:E48"/>
    <mergeCell ref="B47:E47"/>
    <mergeCell ref="F48:G50"/>
    <mergeCell ref="F54:G56"/>
    <mergeCell ref="N52:O53"/>
    <mergeCell ref="B53:E53"/>
    <mergeCell ref="B52:E52"/>
    <mergeCell ref="F52:G53"/>
    <mergeCell ref="H52:I53"/>
    <mergeCell ref="J52:K53"/>
    <mergeCell ref="L52:M53"/>
    <mergeCell ref="H54:I56"/>
    <mergeCell ref="J54:K56"/>
    <mergeCell ref="L30:M32"/>
    <mergeCell ref="N30:O32"/>
    <mergeCell ref="B31:E31"/>
    <mergeCell ref="B32:E32"/>
    <mergeCell ref="F30:G32"/>
    <mergeCell ref="N28:O29"/>
    <mergeCell ref="F28:G29"/>
    <mergeCell ref="H28:I29"/>
    <mergeCell ref="J28:K29"/>
    <mergeCell ref="L28:M29"/>
    <mergeCell ref="N22:O23"/>
    <mergeCell ref="F22:G23"/>
    <mergeCell ref="H22:I23"/>
    <mergeCell ref="J22:K23"/>
    <mergeCell ref="L22:M23"/>
  </mergeCells>
  <printOptions horizontalCentered="1"/>
  <pageMargins left="0.984251968503937" right="0.5905511811023623" top="0.7874015748031497" bottom="0.5905511811023623" header="0.3937007874015748" footer="0.31496062992125984"/>
  <pageSetup horizontalDpi="600" verticalDpi="600" orientation="landscape" paperSize="9" scale="50" r:id="rId1"/>
  <headerFooter alignWithMargins="0">
    <oddHeader>&amp;C&amp;"Arial,Negrito"&amp;16PLANO PLURIANUAL 2004-2007</oddHeader>
    <oddFooter>&amp;C&amp;"Arial,Negrito"&amp;14SECRETARIA DE ESTADO DE TRABALHO, EMPREGO E CIDADANIA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2004-04-06T13:50:01Z</cp:lastPrinted>
  <dcterms:created xsi:type="dcterms:W3CDTF">2003-05-28T21:12:16Z</dcterms:created>
  <dcterms:modified xsi:type="dcterms:W3CDTF">2004-06-16T19:18:33Z</dcterms:modified>
  <cp:category/>
  <cp:version/>
  <cp:contentType/>
  <cp:contentStatus/>
</cp:coreProperties>
</file>