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40" windowWidth="12000" windowHeight="6120" tabRatio="601" activeTab="0"/>
  </bookViews>
  <sheets>
    <sheet name="consolidado da microrreg" sheetId="1" r:id="rId1"/>
  </sheets>
  <definedNames>
    <definedName name="_xlnm.Print_Area" localSheetId="0">'consolidado da microrreg'!$A$1:$H$131</definedName>
  </definedNames>
  <calcPr fullCalcOnLoad="1"/>
</workbook>
</file>

<file path=xl/sharedStrings.xml><?xml version="1.0" encoding="utf-8"?>
<sst xmlns="http://schemas.openxmlformats.org/spreadsheetml/2006/main" count="228" uniqueCount="101">
  <si>
    <t xml:space="preserve"> </t>
  </si>
  <si>
    <t>Indicadores do Programa</t>
  </si>
  <si>
    <t>Unidade de Medida</t>
  </si>
  <si>
    <t>Índice recente</t>
  </si>
  <si>
    <t>Índice Final PPA</t>
  </si>
  <si>
    <t>TOTAL</t>
  </si>
  <si>
    <t>PROJETO / ATIVIDADE</t>
  </si>
  <si>
    <t>Projeto</t>
  </si>
  <si>
    <t>Atividade</t>
  </si>
  <si>
    <t>Valor Total dos Projetos</t>
  </si>
  <si>
    <t xml:space="preserve">PROGRAMA </t>
  </si>
  <si>
    <t xml:space="preserve">OBJETIVO DO PROGRAMA </t>
  </si>
  <si>
    <t>(Qtd / Valor)</t>
  </si>
  <si>
    <t>Objetivo Específico</t>
  </si>
  <si>
    <t>Meta Física</t>
  </si>
  <si>
    <t>Valor Total das Atividades</t>
  </si>
  <si>
    <t>Dados Financeiros do Programa</t>
  </si>
  <si>
    <t>Regionalização</t>
  </si>
  <si>
    <t>Unidade Medida</t>
  </si>
  <si>
    <t>Todo Estado</t>
  </si>
  <si>
    <t>serviços de referência ambulatorial implantados</t>
  </si>
  <si>
    <t>II, IV, V, VII, VIII, X</t>
  </si>
  <si>
    <t>I, II, III, IV, V, VI, VII, VIII, IX, X, XI, XII</t>
  </si>
  <si>
    <t>Ampliação e Reestruturação dos Consórcios Intermunicipais de Saúde</t>
  </si>
  <si>
    <t>Consórcios intermunicipais implantados e implementados</t>
  </si>
  <si>
    <t>Organizar a referência em saúde bucal</t>
  </si>
  <si>
    <t>I, II, IV, V, VI, VII, VIII, IX, X</t>
  </si>
  <si>
    <t>Cooperação Técnica para Estruturação dos Serviços Hospitalares</t>
  </si>
  <si>
    <t>Estruturar a referência da assistência hospitalar nos municípios</t>
  </si>
  <si>
    <t>Cooperação técnica realizada</t>
  </si>
  <si>
    <t>Fortalecimento dos Serviços de Alta Complexidade  nos Municípios de Referência</t>
  </si>
  <si>
    <t>unidade</t>
  </si>
  <si>
    <t>Consolidar a referência ambulatorial para garantir a melhoria do acesso aos serviços de saúde com qualidade</t>
  </si>
  <si>
    <t>Implementação e Efetivação da Microrregionalização da Saúde no Estado</t>
  </si>
  <si>
    <t>Estabelecer pactos de cooperação entre Estado e Municípios para garantir a oferta de serviços especializados com maior resolutividade</t>
  </si>
  <si>
    <t>Fortalecer pactos de cooperação e articulação, entre Estado e Municípios, buscando efetivar o processo de descentralização e hierarquização das ações de saúde no Estado</t>
  </si>
  <si>
    <t>Garantir os serviços de alta complexidade nos municípios de referência para atendimento</t>
  </si>
  <si>
    <t>Fornecimento de Hemocomponentes e Hemoderivados de Qualidade aos Usuários do SUS</t>
  </si>
  <si>
    <t>Garantir a cobertura hemoterápica aos usuários do SUS</t>
  </si>
  <si>
    <t>Unidade</t>
  </si>
  <si>
    <t>Ampliação dos Serviços de Assistência Hospitalar</t>
  </si>
  <si>
    <t>Implantação de Serviços Hemoterápicos</t>
  </si>
  <si>
    <t>Serviços de coleta e transfusão sanguínea implantados</t>
  </si>
  <si>
    <t>Implantação do Serviço de Buco-maxilo-facial</t>
  </si>
  <si>
    <t>Promover o acesso aos serviços de urgência e  emergência buco-maxilo-facial</t>
  </si>
  <si>
    <t>serviços de urgência e emergência buco-maxilo-facial implantados</t>
  </si>
  <si>
    <t>II, V, VII, X</t>
  </si>
  <si>
    <t>Manutenção de serviços Hospitalares de Referência para Atendimento de Urgência e Emergência</t>
  </si>
  <si>
    <t>Garantir os serviços de referência para atendimento de urgência e emergência</t>
  </si>
  <si>
    <t>Municípios com serviços de urgência e emergência de referência garantidos</t>
  </si>
  <si>
    <t xml:space="preserve">unidade </t>
  </si>
  <si>
    <t>Implantação dos Serviços de Cuidados Paliativos nos Hospitais Regionais</t>
  </si>
  <si>
    <t>Implantar o Serviço de Cuidado Paliativo para atender pacientes oncológicos</t>
  </si>
  <si>
    <t>serviços de cuidados paliativos implantados</t>
  </si>
  <si>
    <t>Implantação e Implementação do Plano Diretor de Urgência e Emergência</t>
  </si>
  <si>
    <t>Organizar a referência em Urgência e Emergência atendendo todos os níves de hierarquia</t>
  </si>
  <si>
    <t>Implantação da Casa da Gestante</t>
  </si>
  <si>
    <t>Manter as pacientes gestantes em situação de risco próximas às unidades hospitalares</t>
  </si>
  <si>
    <t>casa da gestante implantada</t>
  </si>
  <si>
    <t>Plano Diretor de Urgência/Emergência implantado</t>
  </si>
  <si>
    <r>
      <t xml:space="preserve">percentual  </t>
    </r>
  </si>
  <si>
    <r>
      <t xml:space="preserve">Implantação </t>
    </r>
    <r>
      <rPr>
        <b/>
        <sz val="12"/>
        <rFont val="Tahoma"/>
        <family val="2"/>
      </rPr>
      <t>dos Serviços Ambulatoriais de Média Complexidade</t>
    </r>
  </si>
  <si>
    <r>
      <t xml:space="preserve">Implantar </t>
    </r>
    <r>
      <rPr>
        <b/>
        <sz val="12"/>
        <color indexed="8"/>
        <rFont val="Tahoma"/>
        <family val="2"/>
      </rPr>
      <t xml:space="preserve">serviços </t>
    </r>
    <r>
      <rPr>
        <b/>
        <sz val="12"/>
        <rFont val="Tahoma"/>
        <family val="2"/>
      </rPr>
      <t>de Coleta e Transfusão Sanguínea</t>
    </r>
  </si>
  <si>
    <r>
      <t xml:space="preserve">usuários </t>
    </r>
    <r>
      <rPr>
        <b/>
        <sz val="12"/>
        <color indexed="8"/>
        <rFont val="Tahoma"/>
        <family val="2"/>
      </rPr>
      <t>atendidos</t>
    </r>
  </si>
  <si>
    <t>Fortalecimento e Implementação da Descentralização do Controle e Avaliação</t>
  </si>
  <si>
    <t>Melhorar a atuação do controle e avaliação sobre os serviços de saúde visando o cumprimento das normas vigentes</t>
  </si>
  <si>
    <t xml:space="preserve">Todo Estado </t>
  </si>
  <si>
    <t>Fortalecimento das Unidades de Reabilitação Descentralizadas</t>
  </si>
  <si>
    <t>Repasses efetuados</t>
  </si>
  <si>
    <t>percentual</t>
  </si>
  <si>
    <t>Consulta médica por habitante/ano</t>
  </si>
  <si>
    <t>número</t>
  </si>
  <si>
    <t>em apuração</t>
  </si>
  <si>
    <t>R$</t>
  </si>
  <si>
    <t>Gasto médio (SUS) por internação hospitalar</t>
  </si>
  <si>
    <t>Gasto médio (SUS) por atendimento ambulatorial básico</t>
  </si>
  <si>
    <t>Gasto médio (SUS) por atendimento ambulatorial de média e alta complexidade</t>
  </si>
  <si>
    <t>Leitos por habitantes</t>
  </si>
  <si>
    <t>leitos/1000 habitantes</t>
  </si>
  <si>
    <t>Garantir a cobertura da assistência ambulatorial</t>
  </si>
  <si>
    <t>Manutenção da Assistência Ambulatorial Especializada</t>
  </si>
  <si>
    <t xml:space="preserve">Manutenção de Centros Odontológicos Especializados </t>
  </si>
  <si>
    <t xml:space="preserve">procedimentos realizados </t>
  </si>
  <si>
    <t>Prover recursos financeiros necessários a gestão dos serviços ambulatoriais  e hospitalares aos municípios habilitados em Gestão Plena, de acordo com a Norma Operacional de Assistência à Saúde</t>
  </si>
  <si>
    <t xml:space="preserve">Gestão Plena do Sistema Único de Saude </t>
  </si>
  <si>
    <t>Ampliação  e Manutenção de Leitos  de UTI</t>
  </si>
  <si>
    <t>Ampliar leitos de UTI</t>
  </si>
  <si>
    <t>Ampliar o número de leitos hospitalares</t>
  </si>
  <si>
    <t>Centros Odontologicos mantidos</t>
  </si>
  <si>
    <t>Municípios de referência com atendimento de alta complexidade garantido</t>
  </si>
  <si>
    <t>Manutenção dos serviços dos Hospitais Regionais</t>
  </si>
  <si>
    <t>Manter serviços de assistência hospitalar</t>
  </si>
  <si>
    <t>Hospitais Regionais com serviços mantidos</t>
  </si>
  <si>
    <t>Usuários regulados em relação a demanda por serviços de saúde</t>
  </si>
  <si>
    <t>%</t>
  </si>
  <si>
    <t>em construção</t>
  </si>
  <si>
    <t>Leitos de UTI disponibilizados</t>
  </si>
  <si>
    <t>Leitos hospitalares disponibilizados</t>
  </si>
  <si>
    <t>Prover recursos financeiros às Unidades de Reabilitação Descentralizadas</t>
  </si>
  <si>
    <t>Unidades Descentralizadas apoiadas</t>
  </si>
  <si>
    <t>escritórios regionais com controle e avaliação descentralizadas</t>
  </si>
</sst>
</file>

<file path=xl/styles.xml><?xml version="1.0" encoding="utf-8"?>
<styleSheet xmlns="http://schemas.openxmlformats.org/spreadsheetml/2006/main">
  <numFmts count="3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;[Red]0.00"/>
    <numFmt numFmtId="171" formatCode="&quot;R$ &quot;#,##0.00;[Red]&quot;R$ &quot;#,##0.0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&quot;R$ &quot;#,##0"/>
    <numFmt numFmtId="176" formatCode="mmm\-yy"/>
    <numFmt numFmtId="177" formatCode="&quot;R$ &quot;#,##0.00"/>
    <numFmt numFmtId="178" formatCode="_(* #,##0.0_);_(* \(#,##0.0\);_(* &quot;-&quot;??_);_(@_)"/>
    <numFmt numFmtId="179" formatCode="0.0%"/>
    <numFmt numFmtId="180" formatCode="_(* #,##0_);_(* \(#,##0\);_(* &quot;-&quot;??_);_(@_)"/>
    <numFmt numFmtId="181" formatCode="#,##0.0_);\(#,##0.0\)"/>
    <numFmt numFmtId="182" formatCode="0.0000"/>
    <numFmt numFmtId="183" formatCode="0.00000"/>
    <numFmt numFmtId="184" formatCode="0.0"/>
    <numFmt numFmtId="185" formatCode="&quot;R$&quot;#,##0.00"/>
    <numFmt numFmtId="186" formatCode="#,##0;[Red]#,##0"/>
    <numFmt numFmtId="187" formatCode="0;[Red]0"/>
    <numFmt numFmtId="188" formatCode="h:mm"/>
    <numFmt numFmtId="189" formatCode="0.000%"/>
    <numFmt numFmtId="190" formatCode="#,##0.0"/>
    <numFmt numFmtId="191" formatCode="_(&quot;R$ &quot;* #,##0.000_);_(&quot;R$ &quot;* \(#,##0.000\);_(&quot;R$ &quot;* &quot;-&quot;??_);_(@_)"/>
    <numFmt numFmtId="192" formatCode="_(&quot;R$ &quot;* #,##0.0000_);_(&quot;R$ &quot;* \(#,##0.0000\);_(&quot;R$ &quot;* &quot;-&quot;??_);_(@_)"/>
    <numFmt numFmtId="193" formatCode="_(&quot;R$ &quot;* #,##0.00000_);_(&quot;R$ &quot;* \(#,##0.00000\);_(&quot;R$ &quot;* &quot;-&quot;??_);_(@_)"/>
    <numFmt numFmtId="194" formatCode="_(* #,##0.000_);_(* \(#,##0.000\);_(* &quot;-&quot;??_);_(@_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2"/>
      <color indexed="10"/>
      <name val="Tahoma"/>
      <family val="2"/>
    </font>
    <font>
      <b/>
      <i/>
      <sz val="12"/>
      <color indexed="10"/>
      <name val="Tahoma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sz val="14"/>
      <color indexed="10"/>
      <name val="Tahoma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9" fillId="0" borderId="2" xfId="0" applyFont="1" applyBorder="1" applyAlignment="1" applyProtection="1">
      <alignment horizontal="justify" vertical="center" wrapText="1"/>
      <protection hidden="1"/>
    </xf>
    <xf numFmtId="0" fontId="10" fillId="0" borderId="3" xfId="0" applyFont="1" applyBorder="1" applyAlignment="1" applyProtection="1">
      <alignment horizontal="justify" vertical="center" wrapText="1"/>
      <protection hidden="1"/>
    </xf>
    <xf numFmtId="0" fontId="10" fillId="0" borderId="4" xfId="0" applyFont="1" applyBorder="1" applyAlignment="1" applyProtection="1">
      <alignment horizontal="justify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left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177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187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Border="1" applyAlignment="1" applyProtection="1">
      <alignment vertical="center"/>
      <protection hidden="1"/>
    </xf>
    <xf numFmtId="171" fontId="4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4" xfId="0" applyFont="1" applyBorder="1" applyAlignment="1" applyProtection="1">
      <alignment horizontal="left" vertical="center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justify" vertical="center" wrapText="1"/>
      <protection hidden="1"/>
    </xf>
    <xf numFmtId="0" fontId="4" fillId="0" borderId="4" xfId="0" applyFont="1" applyBorder="1" applyAlignment="1" applyProtection="1">
      <alignment horizontal="justify" vertical="center" wrapText="1"/>
      <protection hidden="1"/>
    </xf>
    <xf numFmtId="186" fontId="4" fillId="0" borderId="1" xfId="0" applyNumberFormat="1" applyFont="1" applyFill="1" applyBorder="1" applyAlignment="1" applyProtection="1">
      <alignment horizontal="center" vertical="center"/>
      <protection hidden="1"/>
    </xf>
    <xf numFmtId="44" fontId="4" fillId="0" borderId="2" xfId="17" applyFont="1" applyBorder="1" applyAlignment="1" applyProtection="1">
      <alignment horizontal="justify" vertical="center" wrapText="1"/>
      <protection hidden="1"/>
    </xf>
    <xf numFmtId="44" fontId="4" fillId="0" borderId="4" xfId="17" applyFont="1" applyBorder="1" applyAlignment="1" applyProtection="1">
      <alignment horizontal="justify" vertical="center" wrapText="1"/>
      <protection hidden="1"/>
    </xf>
    <xf numFmtId="9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justify" vertical="center"/>
      <protection hidden="1"/>
    </xf>
    <xf numFmtId="171" fontId="4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8" fillId="0" borderId="1" xfId="0" applyFont="1" applyBorder="1" applyAlignment="1" applyProtection="1">
      <alignment vertical="center" wrapText="1"/>
      <protection hidden="1"/>
    </xf>
    <xf numFmtId="186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justify" vertical="center" wrapText="1"/>
      <protection hidden="1"/>
    </xf>
    <xf numFmtId="0" fontId="3" fillId="0" borderId="2" xfId="0" applyFont="1" applyFill="1" applyBorder="1" applyAlignment="1" applyProtection="1">
      <alignment horizontal="right" vertical="center" wrapText="1"/>
      <protection hidden="1"/>
    </xf>
    <xf numFmtId="0" fontId="3" fillId="0" borderId="3" xfId="0" applyFont="1" applyFill="1" applyBorder="1" applyAlignment="1" applyProtection="1">
      <alignment horizontal="right" vertical="center" wrapText="1"/>
      <protection hidden="1"/>
    </xf>
    <xf numFmtId="0" fontId="3" fillId="0" borderId="4" xfId="0" applyFont="1" applyFill="1" applyBorder="1" applyAlignment="1" applyProtection="1">
      <alignment horizontal="right" vertical="center" wrapText="1"/>
      <protection hidden="1"/>
    </xf>
    <xf numFmtId="0" fontId="8" fillId="0" borderId="1" xfId="0" applyFont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vertical="center"/>
      <protection hidden="1"/>
    </xf>
    <xf numFmtId="1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4" fillId="0" borderId="2" xfId="0" applyFont="1" applyFill="1" applyBorder="1" applyAlignment="1" applyProtection="1">
      <alignment horizontal="left" vertical="center" wrapText="1"/>
      <protection hidden="1"/>
    </xf>
    <xf numFmtId="0" fontId="4" fillId="0" borderId="4" xfId="0" applyFont="1" applyFill="1" applyBorder="1" applyAlignment="1" applyProtection="1">
      <alignment horizontal="left" vertical="center" wrapText="1"/>
      <protection hidden="1"/>
    </xf>
    <xf numFmtId="177" fontId="4" fillId="0" borderId="5" xfId="20" applyNumberFormat="1" applyFont="1" applyFill="1" applyBorder="1" applyAlignment="1" applyProtection="1">
      <alignment vertical="center" wrapText="1"/>
      <protection hidden="1"/>
    </xf>
    <xf numFmtId="177" fontId="4" fillId="0" borderId="1" xfId="20" applyNumberFormat="1" applyFont="1" applyFill="1" applyBorder="1" applyAlignment="1" applyProtection="1">
      <alignment horizontal="center" vertical="center" wrapText="1"/>
      <protection hidden="1"/>
    </xf>
    <xf numFmtId="177" fontId="4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justify" vertical="center" wrapText="1"/>
      <protection hidden="1"/>
    </xf>
    <xf numFmtId="0" fontId="0" fillId="0" borderId="4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177" fontId="4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justify" vertical="center" wrapText="1"/>
      <protection hidden="1"/>
    </xf>
    <xf numFmtId="0" fontId="0" fillId="0" borderId="7" xfId="0" applyBorder="1" applyAlignment="1" applyProtection="1">
      <alignment/>
      <protection hidden="1"/>
    </xf>
    <xf numFmtId="177" fontId="4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177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171" fontId="4" fillId="0" borderId="1" xfId="0" applyNumberFormat="1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Fill="1" applyBorder="1" applyAlignment="1" applyProtection="1" quotePrefix="1">
      <alignment horizontal="center" vertical="center"/>
      <protection hidden="1"/>
    </xf>
    <xf numFmtId="3" fontId="4" fillId="0" borderId="1" xfId="0" applyNumberFormat="1" applyFont="1" applyFill="1" applyBorder="1" applyAlignment="1" applyProtection="1">
      <alignment horizontal="center" vertical="center"/>
      <protection hidden="1"/>
    </xf>
    <xf numFmtId="171" fontId="4" fillId="0" borderId="5" xfId="0" applyNumberFormat="1" applyFont="1" applyFill="1" applyBorder="1" applyAlignment="1" applyProtection="1">
      <alignment horizontal="center" vertical="center"/>
      <protection hidden="1"/>
    </xf>
    <xf numFmtId="171" fontId="4" fillId="0" borderId="6" xfId="0" applyNumberFormat="1" applyFont="1" applyFill="1" applyBorder="1" applyAlignment="1" applyProtection="1">
      <alignment horizontal="center" vertical="center"/>
      <protection hidden="1"/>
    </xf>
    <xf numFmtId="171" fontId="4" fillId="0" borderId="7" xfId="0" applyNumberFormat="1" applyFont="1" applyFill="1" applyBorder="1" applyAlignment="1" applyProtection="1">
      <alignment horizontal="center" vertical="center"/>
      <protection hidden="1"/>
    </xf>
    <xf numFmtId="171" fontId="4" fillId="0" borderId="7" xfId="0" applyNumberFormat="1" applyFont="1" applyFill="1" applyBorder="1" applyAlignment="1" applyProtection="1">
      <alignment horizontal="center" vertical="center" wrapText="1"/>
      <protection hidden="1"/>
    </xf>
    <xf numFmtId="6" fontId="4" fillId="0" borderId="1" xfId="0" applyNumberFormat="1" applyFont="1" applyBorder="1" applyAlignment="1" applyProtection="1">
      <alignment vertical="center"/>
      <protection hidden="1"/>
    </xf>
    <xf numFmtId="6" fontId="4" fillId="0" borderId="2" xfId="0" applyNumberFormat="1" applyFont="1" applyBorder="1" applyAlignment="1" applyProtection="1">
      <alignment horizontal="left" vertical="center"/>
      <protection hidden="1"/>
    </xf>
    <xf numFmtId="6" fontId="4" fillId="0" borderId="4" xfId="0" applyNumberFormat="1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justify" vertical="center" wrapText="1"/>
      <protection hidden="1"/>
    </xf>
    <xf numFmtId="0" fontId="8" fillId="0" borderId="1" xfId="0" applyFont="1" applyBorder="1" applyAlignment="1" applyProtection="1">
      <alignment horizontal="justify" vertical="center"/>
      <protection hidden="1"/>
    </xf>
    <xf numFmtId="0" fontId="7" fillId="0" borderId="1" xfId="0" applyFont="1" applyBorder="1" applyAlignment="1" applyProtection="1">
      <alignment horizontal="justify" vertical="center"/>
      <protection hidden="1"/>
    </xf>
    <xf numFmtId="177" fontId="4" fillId="0" borderId="1" xfId="0" applyNumberFormat="1" applyFont="1" applyBorder="1" applyAlignment="1" applyProtection="1">
      <alignment horizontal="center" vertical="center" wrapText="1"/>
      <protection hidden="1"/>
    </xf>
    <xf numFmtId="177" fontId="11" fillId="0" borderId="1" xfId="0" applyNumberFormat="1" applyFont="1" applyBorder="1" applyAlignment="1" applyProtection="1">
      <alignment horizontal="center" vertical="center"/>
      <protection hidden="1"/>
    </xf>
    <xf numFmtId="171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9" fontId="4" fillId="0" borderId="1" xfId="0" applyNumberFormat="1" applyFont="1" applyFill="1" applyBorder="1" applyAlignment="1" applyProtection="1" quotePrefix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justify" vertical="center" wrapText="1"/>
      <protection hidden="1"/>
    </xf>
    <xf numFmtId="3" fontId="4" fillId="0" borderId="5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3" fontId="4" fillId="0" borderId="7" xfId="0" applyNumberFormat="1" applyFont="1" applyFill="1" applyBorder="1" applyAlignment="1" applyProtection="1">
      <alignment horizontal="center" vertical="center"/>
      <protection hidden="1"/>
    </xf>
    <xf numFmtId="3" fontId="8" fillId="0" borderId="1" xfId="0" applyNumberFormat="1" applyFont="1" applyBorder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vertical="center"/>
      <protection hidden="1"/>
    </xf>
    <xf numFmtId="3" fontId="4" fillId="0" borderId="2" xfId="0" applyNumberFormat="1" applyFont="1" applyBorder="1" applyAlignment="1" applyProtection="1">
      <alignment horizontal="left" vertical="center"/>
      <protection hidden="1"/>
    </xf>
    <xf numFmtId="3" fontId="4" fillId="0" borderId="4" xfId="0" applyNumberFormat="1" applyFont="1" applyBorder="1" applyAlignment="1" applyProtection="1">
      <alignment horizontal="left" vertic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3723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39140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105025" y="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428625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3342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0</xdr:row>
      <xdr:rowOff>0</xdr:rowOff>
    </xdr:from>
    <xdr:to>
      <xdr:col>3</xdr:col>
      <xdr:colOff>419100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324725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739140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428625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73342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200025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2038350" y="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73723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739140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2105025" y="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428625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73342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0</xdr:row>
      <xdr:rowOff>0</xdr:rowOff>
    </xdr:from>
    <xdr:to>
      <xdr:col>3</xdr:col>
      <xdr:colOff>419100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7324725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739140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428625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73342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200025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2038350" y="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73723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739140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2105025" y="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428625</xdr:colOff>
      <xdr:row>0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73342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0</xdr:row>
      <xdr:rowOff>0</xdr:rowOff>
    </xdr:from>
    <xdr:to>
      <xdr:col>3</xdr:col>
      <xdr:colOff>419100</xdr:colOff>
      <xdr:row>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7324725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739140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428625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73342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200025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2038350" y="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73723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739140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2105025" y="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428625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73342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0</xdr:row>
      <xdr:rowOff>0</xdr:rowOff>
    </xdr:from>
    <xdr:to>
      <xdr:col>3</xdr:col>
      <xdr:colOff>419100</xdr:colOff>
      <xdr:row>0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7324725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739140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428625</xdr:colOff>
      <xdr:row>0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73342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200025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2038350" y="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2114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7134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view="pageBreakPreview" zoomScale="60" zoomScaleNormal="70" workbookViewId="0" topLeftCell="A110">
      <selection activeCell="A110" sqref="A1:IV16384"/>
    </sheetView>
  </sheetViews>
  <sheetFormatPr defaultColWidth="9.140625" defaultRowHeight="12.75"/>
  <cols>
    <col min="1" max="1" width="22.57421875" style="3" customWidth="1"/>
    <col min="2" max="2" width="9.140625" style="3" customWidth="1"/>
    <col min="3" max="3" width="75.28125" style="3" customWidth="1"/>
    <col min="4" max="4" width="23.7109375" style="3" customWidth="1"/>
    <col min="5" max="7" width="24.421875" style="3" customWidth="1"/>
    <col min="8" max="8" width="25.00390625" style="3" customWidth="1"/>
    <col min="9" max="16384" width="9.140625" style="3" customWidth="1"/>
  </cols>
  <sheetData>
    <row r="1" spans="1:8" ht="31.5" customHeight="1">
      <c r="A1" s="1" t="s">
        <v>10</v>
      </c>
      <c r="B1" s="1"/>
      <c r="C1" s="2" t="s">
        <v>33</v>
      </c>
      <c r="D1" s="2"/>
      <c r="E1" s="2"/>
      <c r="F1" s="2"/>
      <c r="G1" s="2"/>
      <c r="H1" s="2"/>
    </row>
    <row r="2" spans="1:8" ht="36.75" customHeight="1">
      <c r="A2" s="1" t="s">
        <v>11</v>
      </c>
      <c r="B2" s="1"/>
      <c r="C2" s="4" t="s">
        <v>35</v>
      </c>
      <c r="D2" s="5"/>
      <c r="E2" s="5"/>
      <c r="F2" s="5"/>
      <c r="G2" s="5"/>
      <c r="H2" s="6"/>
    </row>
    <row r="3" spans="1:8" ht="18" customHeight="1">
      <c r="A3" s="1" t="s">
        <v>1</v>
      </c>
      <c r="B3" s="1"/>
      <c r="C3" s="1"/>
      <c r="D3" s="7" t="s">
        <v>18</v>
      </c>
      <c r="E3" s="8" t="s">
        <v>3</v>
      </c>
      <c r="F3" s="8"/>
      <c r="G3" s="8" t="s">
        <v>4</v>
      </c>
      <c r="H3" s="8"/>
    </row>
    <row r="4" spans="1:8" ht="22.5" customHeight="1">
      <c r="A4" s="9" t="s">
        <v>70</v>
      </c>
      <c r="B4" s="10"/>
      <c r="C4" s="11"/>
      <c r="D4" s="12" t="s">
        <v>71</v>
      </c>
      <c r="E4" s="13">
        <v>2.73</v>
      </c>
      <c r="F4" s="14"/>
      <c r="G4" s="13" t="s">
        <v>72</v>
      </c>
      <c r="H4" s="14"/>
    </row>
    <row r="5" spans="1:8" ht="24.75" customHeight="1">
      <c r="A5" s="9" t="s">
        <v>74</v>
      </c>
      <c r="B5" s="10"/>
      <c r="C5" s="11"/>
      <c r="D5" s="12" t="s">
        <v>73</v>
      </c>
      <c r="E5" s="13">
        <v>360.23</v>
      </c>
      <c r="F5" s="14"/>
      <c r="G5" s="13" t="s">
        <v>72</v>
      </c>
      <c r="H5" s="14"/>
    </row>
    <row r="6" spans="1:8" ht="24" customHeight="1">
      <c r="A6" s="9" t="s">
        <v>75</v>
      </c>
      <c r="B6" s="10"/>
      <c r="C6" s="11"/>
      <c r="D6" s="12" t="s">
        <v>73</v>
      </c>
      <c r="E6" s="13">
        <v>1.06</v>
      </c>
      <c r="F6" s="14"/>
      <c r="G6" s="13" t="s">
        <v>72</v>
      </c>
      <c r="H6" s="14"/>
    </row>
    <row r="7" spans="1:8" ht="24" customHeight="1">
      <c r="A7" s="9" t="s">
        <v>76</v>
      </c>
      <c r="B7" s="10"/>
      <c r="C7" s="11"/>
      <c r="D7" s="12" t="s">
        <v>73</v>
      </c>
      <c r="E7" s="13">
        <v>170.87</v>
      </c>
      <c r="F7" s="14"/>
      <c r="G7" s="13" t="s">
        <v>72</v>
      </c>
      <c r="H7" s="14"/>
    </row>
    <row r="8" spans="1:8" ht="35.25" customHeight="1">
      <c r="A8" s="9" t="s">
        <v>77</v>
      </c>
      <c r="B8" s="10"/>
      <c r="C8" s="11"/>
      <c r="D8" s="12" t="s">
        <v>78</v>
      </c>
      <c r="E8" s="13">
        <v>2.99</v>
      </c>
      <c r="F8" s="14"/>
      <c r="G8" s="13" t="s">
        <v>72</v>
      </c>
      <c r="H8" s="14"/>
    </row>
    <row r="9" spans="1:8" s="18" customFormat="1" ht="18" customHeight="1">
      <c r="A9" s="15" t="s">
        <v>93</v>
      </c>
      <c r="B9" s="15"/>
      <c r="C9" s="15"/>
      <c r="D9" s="16" t="s">
        <v>94</v>
      </c>
      <c r="E9" s="17" t="s">
        <v>95</v>
      </c>
      <c r="F9" s="17"/>
      <c r="G9" s="17"/>
      <c r="H9" s="17"/>
    </row>
    <row r="10" spans="1:8" ht="15" customHeight="1">
      <c r="A10" s="8" t="s">
        <v>16</v>
      </c>
      <c r="B10" s="8"/>
      <c r="C10" s="8"/>
      <c r="D10" s="19">
        <v>2004</v>
      </c>
      <c r="E10" s="19">
        <v>2005</v>
      </c>
      <c r="F10" s="19">
        <v>2006</v>
      </c>
      <c r="G10" s="19">
        <v>2007</v>
      </c>
      <c r="H10" s="19" t="s">
        <v>5</v>
      </c>
    </row>
    <row r="11" spans="1:8" ht="21" customHeight="1">
      <c r="A11" s="8"/>
      <c r="B11" s="8"/>
      <c r="C11" s="8"/>
      <c r="D11" s="20">
        <f>SUM(D75+D131)</f>
        <v>191409183</v>
      </c>
      <c r="E11" s="20">
        <f>SUM(E75+E131)</f>
        <v>175764618</v>
      </c>
      <c r="F11" s="20">
        <f>SUM(F75+F131)</f>
        <v>183903676</v>
      </c>
      <c r="G11" s="20">
        <f>SUM(G75+G131)</f>
        <v>188001776</v>
      </c>
      <c r="H11" s="20">
        <f>SUM(D11:G11)</f>
        <v>739079253</v>
      </c>
    </row>
    <row r="12" spans="1:8" ht="9.75" customHeight="1">
      <c r="A12" s="21" t="s">
        <v>0</v>
      </c>
      <c r="B12" s="21"/>
      <c r="C12" s="21"/>
      <c r="D12" s="21"/>
      <c r="E12" s="21"/>
      <c r="F12" s="21"/>
      <c r="G12" s="21"/>
      <c r="H12" s="21"/>
    </row>
    <row r="13" spans="1:8" ht="15">
      <c r="A13" s="22" t="s">
        <v>6</v>
      </c>
      <c r="B13" s="22"/>
      <c r="C13" s="22"/>
      <c r="D13" s="19">
        <v>2004</v>
      </c>
      <c r="E13" s="19">
        <v>2005</v>
      </c>
      <c r="F13" s="19">
        <v>2006</v>
      </c>
      <c r="G13" s="19">
        <v>2007</v>
      </c>
      <c r="H13" s="19" t="s">
        <v>5</v>
      </c>
    </row>
    <row r="14" spans="1:8" ht="15">
      <c r="A14" s="22"/>
      <c r="B14" s="22"/>
      <c r="C14" s="22"/>
      <c r="D14" s="19" t="s">
        <v>12</v>
      </c>
      <c r="E14" s="19" t="s">
        <v>12</v>
      </c>
      <c r="F14" s="19" t="s">
        <v>12</v>
      </c>
      <c r="G14" s="19" t="s">
        <v>12</v>
      </c>
      <c r="H14" s="19" t="s">
        <v>12</v>
      </c>
    </row>
    <row r="15" spans="1:8" ht="28.5" customHeight="1">
      <c r="A15" s="23" t="s">
        <v>7</v>
      </c>
      <c r="B15" s="24" t="s">
        <v>43</v>
      </c>
      <c r="C15" s="24"/>
      <c r="D15" s="25">
        <v>2</v>
      </c>
      <c r="E15" s="25">
        <v>2</v>
      </c>
      <c r="F15" s="25">
        <v>0</v>
      </c>
      <c r="G15" s="25">
        <v>0</v>
      </c>
      <c r="H15" s="25">
        <f>SUM(D15:G16)</f>
        <v>4</v>
      </c>
    </row>
    <row r="16" spans="1:8" ht="34.5" customHeight="1">
      <c r="A16" s="26" t="s">
        <v>13</v>
      </c>
      <c r="B16" s="24" t="s">
        <v>44</v>
      </c>
      <c r="C16" s="24"/>
      <c r="D16" s="25"/>
      <c r="E16" s="25"/>
      <c r="F16" s="25"/>
      <c r="G16" s="25"/>
      <c r="H16" s="25"/>
    </row>
    <row r="17" spans="1:8" ht="21" customHeight="1">
      <c r="A17" s="23" t="s">
        <v>14</v>
      </c>
      <c r="B17" s="27" t="s">
        <v>45</v>
      </c>
      <c r="C17" s="27"/>
      <c r="D17" s="28">
        <v>301131</v>
      </c>
      <c r="E17" s="28">
        <v>42000</v>
      </c>
      <c r="F17" s="28">
        <v>0</v>
      </c>
      <c r="G17" s="28">
        <v>0</v>
      </c>
      <c r="H17" s="28">
        <f>SUM(D17:G17)</f>
        <v>343131</v>
      </c>
    </row>
    <row r="18" spans="1:8" ht="21" customHeight="1">
      <c r="A18" s="26" t="s">
        <v>2</v>
      </c>
      <c r="B18" s="27" t="s">
        <v>31</v>
      </c>
      <c r="C18" s="27"/>
      <c r="D18" s="29"/>
      <c r="E18" s="29"/>
      <c r="F18" s="29"/>
      <c r="G18" s="29"/>
      <c r="H18" s="29"/>
    </row>
    <row r="19" spans="1:8" ht="21" customHeight="1">
      <c r="A19" s="26" t="s">
        <v>17</v>
      </c>
      <c r="B19" s="30" t="s">
        <v>46</v>
      </c>
      <c r="C19" s="31"/>
      <c r="D19" s="32"/>
      <c r="E19" s="32"/>
      <c r="F19" s="32"/>
      <c r="G19" s="32"/>
      <c r="H19" s="32"/>
    </row>
    <row r="20" spans="1:8" ht="9.75" customHeight="1">
      <c r="A20" s="33"/>
      <c r="B20" s="34"/>
      <c r="C20" s="34"/>
      <c r="D20" s="34"/>
      <c r="E20" s="34"/>
      <c r="F20" s="34"/>
      <c r="G20" s="34"/>
      <c r="H20" s="35"/>
    </row>
    <row r="21" spans="1:8" ht="30" customHeight="1">
      <c r="A21" s="23" t="s">
        <v>7</v>
      </c>
      <c r="B21" s="36" t="s">
        <v>51</v>
      </c>
      <c r="C21" s="37"/>
      <c r="D21" s="38">
        <v>2</v>
      </c>
      <c r="E21" s="38">
        <v>2</v>
      </c>
      <c r="F21" s="38">
        <v>0</v>
      </c>
      <c r="G21" s="38">
        <v>0</v>
      </c>
      <c r="H21" s="38">
        <f>SUM(D21:G21)</f>
        <v>4</v>
      </c>
    </row>
    <row r="22" spans="1:8" ht="29.25" customHeight="1">
      <c r="A22" s="26" t="s">
        <v>13</v>
      </c>
      <c r="B22" s="36" t="s">
        <v>52</v>
      </c>
      <c r="C22" s="37"/>
      <c r="D22" s="28">
        <v>600730</v>
      </c>
      <c r="E22" s="28">
        <v>183908</v>
      </c>
      <c r="F22" s="28">
        <v>0</v>
      </c>
      <c r="G22" s="28">
        <v>0</v>
      </c>
      <c r="H22" s="28">
        <f>SUM(D22:G22)</f>
        <v>784638</v>
      </c>
    </row>
    <row r="23" spans="1:8" ht="21" customHeight="1">
      <c r="A23" s="23" t="s">
        <v>14</v>
      </c>
      <c r="B23" s="27" t="s">
        <v>53</v>
      </c>
      <c r="C23" s="27"/>
      <c r="D23" s="29"/>
      <c r="E23" s="29"/>
      <c r="F23" s="29"/>
      <c r="G23" s="29"/>
      <c r="H23" s="29"/>
    </row>
    <row r="24" spans="1:8" ht="21" customHeight="1">
      <c r="A24" s="26" t="s">
        <v>2</v>
      </c>
      <c r="B24" s="27" t="s">
        <v>31</v>
      </c>
      <c r="C24" s="27"/>
      <c r="D24" s="29"/>
      <c r="E24" s="29"/>
      <c r="F24" s="29"/>
      <c r="G24" s="29"/>
      <c r="H24" s="29"/>
    </row>
    <row r="25" spans="1:8" ht="21" customHeight="1">
      <c r="A25" s="26" t="s">
        <v>17</v>
      </c>
      <c r="B25" s="30" t="s">
        <v>46</v>
      </c>
      <c r="C25" s="31"/>
      <c r="D25" s="32"/>
      <c r="E25" s="32"/>
      <c r="F25" s="32"/>
      <c r="G25" s="32"/>
      <c r="H25" s="32"/>
    </row>
    <row r="26" spans="1:8" ht="9.75" customHeight="1">
      <c r="A26" s="33"/>
      <c r="B26" s="34"/>
      <c r="C26" s="34"/>
      <c r="D26" s="34"/>
      <c r="E26" s="34"/>
      <c r="F26" s="34"/>
      <c r="G26" s="34"/>
      <c r="H26" s="35"/>
    </row>
    <row r="27" spans="1:8" ht="30" customHeight="1">
      <c r="A27" s="23" t="s">
        <v>7</v>
      </c>
      <c r="B27" s="39" t="s">
        <v>54</v>
      </c>
      <c r="C27" s="40"/>
      <c r="D27" s="41">
        <v>0.5</v>
      </c>
      <c r="E27" s="41">
        <v>0.7</v>
      </c>
      <c r="F27" s="41">
        <v>0.9</v>
      </c>
      <c r="G27" s="41">
        <v>1</v>
      </c>
      <c r="H27" s="41">
        <v>1</v>
      </c>
    </row>
    <row r="28" spans="1:8" ht="33" customHeight="1">
      <c r="A28" s="26" t="s">
        <v>13</v>
      </c>
      <c r="B28" s="36" t="s">
        <v>55</v>
      </c>
      <c r="C28" s="37"/>
      <c r="D28" s="41"/>
      <c r="E28" s="41"/>
      <c r="F28" s="41"/>
      <c r="G28" s="41"/>
      <c r="H28" s="41"/>
    </row>
    <row r="29" spans="1:8" ht="21" customHeight="1">
      <c r="A29" s="23" t="s">
        <v>14</v>
      </c>
      <c r="B29" s="42" t="s">
        <v>59</v>
      </c>
      <c r="C29" s="42"/>
      <c r="D29" s="28">
        <v>10631250</v>
      </c>
      <c r="E29" s="28">
        <v>4500000</v>
      </c>
      <c r="F29" s="28">
        <v>5000000</v>
      </c>
      <c r="G29" s="28">
        <v>6000000</v>
      </c>
      <c r="H29" s="28">
        <f>SUM(D29:G29)</f>
        <v>26131250</v>
      </c>
    </row>
    <row r="30" spans="1:8" ht="21" customHeight="1">
      <c r="A30" s="26" t="s">
        <v>2</v>
      </c>
      <c r="B30" s="42" t="s">
        <v>60</v>
      </c>
      <c r="C30" s="42"/>
      <c r="D30" s="43"/>
      <c r="E30" s="43"/>
      <c r="F30" s="43"/>
      <c r="G30" s="43"/>
      <c r="H30" s="43"/>
    </row>
    <row r="31" spans="1:8" ht="21" customHeight="1">
      <c r="A31" s="26" t="s">
        <v>17</v>
      </c>
      <c r="B31" s="30" t="s">
        <v>19</v>
      </c>
      <c r="C31" s="31"/>
      <c r="D31" s="32"/>
      <c r="E31" s="32"/>
      <c r="F31" s="32"/>
      <c r="G31" s="32"/>
      <c r="H31" s="32"/>
    </row>
    <row r="32" spans="1:8" s="44" customFormat="1" ht="8.25" customHeight="1">
      <c r="A32" s="33"/>
      <c r="B32" s="34"/>
      <c r="C32" s="34"/>
      <c r="D32" s="34"/>
      <c r="E32" s="34"/>
      <c r="F32" s="34"/>
      <c r="G32" s="34"/>
      <c r="H32" s="35"/>
    </row>
    <row r="33" spans="1:8" ht="21" customHeight="1">
      <c r="A33" s="26" t="s">
        <v>7</v>
      </c>
      <c r="B33" s="45" t="s">
        <v>61</v>
      </c>
      <c r="C33" s="24"/>
      <c r="D33" s="46">
        <v>2</v>
      </c>
      <c r="E33" s="46">
        <v>1</v>
      </c>
      <c r="F33" s="46">
        <v>2</v>
      </c>
      <c r="G33" s="46">
        <v>1</v>
      </c>
      <c r="H33" s="46">
        <f>SUM(D33:G34)</f>
        <v>6</v>
      </c>
    </row>
    <row r="34" spans="1:8" ht="30.75" customHeight="1">
      <c r="A34" s="26" t="s">
        <v>13</v>
      </c>
      <c r="B34" s="47" t="s">
        <v>32</v>
      </c>
      <c r="C34" s="47"/>
      <c r="D34" s="46"/>
      <c r="E34" s="46"/>
      <c r="F34" s="46"/>
      <c r="G34" s="46"/>
      <c r="H34" s="46"/>
    </row>
    <row r="35" spans="1:8" ht="21" customHeight="1">
      <c r="A35" s="26" t="s">
        <v>14</v>
      </c>
      <c r="B35" s="27" t="s">
        <v>20</v>
      </c>
      <c r="C35" s="27"/>
      <c r="D35" s="28">
        <v>4854632</v>
      </c>
      <c r="E35" s="28">
        <v>2427316</v>
      </c>
      <c r="F35" s="28">
        <v>4854632</v>
      </c>
      <c r="G35" s="28">
        <v>2427316</v>
      </c>
      <c r="H35" s="28">
        <f>SUM(D35:G35)</f>
        <v>14563896</v>
      </c>
    </row>
    <row r="36" spans="1:8" ht="21" customHeight="1">
      <c r="A36" s="26" t="s">
        <v>2</v>
      </c>
      <c r="B36" s="27" t="s">
        <v>31</v>
      </c>
      <c r="C36" s="27"/>
      <c r="D36" s="29"/>
      <c r="E36" s="29"/>
      <c r="F36" s="29"/>
      <c r="G36" s="29"/>
      <c r="H36" s="29"/>
    </row>
    <row r="37" spans="1:8" ht="24.75" customHeight="1">
      <c r="A37" s="26" t="s">
        <v>17</v>
      </c>
      <c r="B37" s="30" t="s">
        <v>21</v>
      </c>
      <c r="C37" s="31"/>
      <c r="D37" s="32"/>
      <c r="E37" s="32"/>
      <c r="F37" s="32"/>
      <c r="G37" s="32"/>
      <c r="H37" s="32"/>
    </row>
    <row r="38" spans="1:8" ht="9.75" customHeight="1" hidden="1">
      <c r="A38" s="48"/>
      <c r="B38" s="49"/>
      <c r="C38" s="49"/>
      <c r="D38" s="49"/>
      <c r="E38" s="49"/>
      <c r="F38" s="49"/>
      <c r="G38" s="49"/>
      <c r="H38" s="50"/>
    </row>
    <row r="39" spans="1:8" s="44" customFormat="1" ht="8.25" customHeight="1">
      <c r="A39" s="33"/>
      <c r="B39" s="34"/>
      <c r="C39" s="34"/>
      <c r="D39" s="34"/>
      <c r="E39" s="34"/>
      <c r="F39" s="34"/>
      <c r="G39" s="34"/>
      <c r="H39" s="35"/>
    </row>
    <row r="40" spans="1:8" ht="37.5" customHeight="1">
      <c r="A40" s="23" t="s">
        <v>7</v>
      </c>
      <c r="B40" s="24" t="s">
        <v>23</v>
      </c>
      <c r="C40" s="24"/>
      <c r="D40" s="38">
        <v>12</v>
      </c>
      <c r="E40" s="38">
        <v>12</v>
      </c>
      <c r="F40" s="38">
        <v>12</v>
      </c>
      <c r="G40" s="38">
        <v>12</v>
      </c>
      <c r="H40" s="38">
        <v>12</v>
      </c>
    </row>
    <row r="41" spans="1:8" ht="41.25" customHeight="1">
      <c r="A41" s="26" t="s">
        <v>13</v>
      </c>
      <c r="B41" s="36" t="s">
        <v>34</v>
      </c>
      <c r="C41" s="37"/>
      <c r="D41" s="28">
        <v>11660523</v>
      </c>
      <c r="E41" s="28">
        <v>14102838</v>
      </c>
      <c r="F41" s="28">
        <v>16917011</v>
      </c>
      <c r="G41" s="28">
        <v>20152990</v>
      </c>
      <c r="H41" s="28">
        <f>SUM(D41:G41)</f>
        <v>62833362</v>
      </c>
    </row>
    <row r="42" spans="1:8" ht="27" customHeight="1">
      <c r="A42" s="23" t="s">
        <v>14</v>
      </c>
      <c r="B42" s="42" t="s">
        <v>24</v>
      </c>
      <c r="C42" s="42"/>
      <c r="D42" s="29"/>
      <c r="E42" s="29"/>
      <c r="F42" s="29"/>
      <c r="G42" s="29"/>
      <c r="H42" s="29"/>
    </row>
    <row r="43" spans="1:8" ht="21" customHeight="1">
      <c r="A43" s="26" t="s">
        <v>2</v>
      </c>
      <c r="B43" s="27" t="s">
        <v>31</v>
      </c>
      <c r="C43" s="27"/>
      <c r="D43" s="29"/>
      <c r="E43" s="29"/>
      <c r="F43" s="29"/>
      <c r="G43" s="29"/>
      <c r="H43" s="29"/>
    </row>
    <row r="44" spans="1:8" ht="21" customHeight="1">
      <c r="A44" s="26" t="s">
        <v>17</v>
      </c>
      <c r="B44" s="30" t="s">
        <v>19</v>
      </c>
      <c r="C44" s="31"/>
      <c r="D44" s="32"/>
      <c r="E44" s="32"/>
      <c r="F44" s="32"/>
      <c r="G44" s="32"/>
      <c r="H44" s="32"/>
    </row>
    <row r="45" spans="1:8" ht="8.25" customHeight="1">
      <c r="A45" s="33"/>
      <c r="B45" s="34"/>
      <c r="C45" s="34"/>
      <c r="D45" s="34"/>
      <c r="E45" s="34"/>
      <c r="F45" s="34"/>
      <c r="G45" s="34"/>
      <c r="H45" s="35"/>
    </row>
    <row r="46" spans="1:8" ht="30.75" customHeight="1">
      <c r="A46" s="26" t="s">
        <v>7</v>
      </c>
      <c r="B46" s="24" t="s">
        <v>41</v>
      </c>
      <c r="C46" s="24"/>
      <c r="D46" s="46">
        <v>10</v>
      </c>
      <c r="E46" s="46">
        <v>7</v>
      </c>
      <c r="F46" s="46">
        <v>0</v>
      </c>
      <c r="G46" s="46">
        <v>0</v>
      </c>
      <c r="H46" s="46">
        <f>SUM(D46:G47)</f>
        <v>17</v>
      </c>
    </row>
    <row r="47" spans="1:8" ht="21" customHeight="1">
      <c r="A47" s="26" t="s">
        <v>13</v>
      </c>
      <c r="B47" s="24" t="s">
        <v>62</v>
      </c>
      <c r="C47" s="24"/>
      <c r="D47" s="46"/>
      <c r="E47" s="46"/>
      <c r="F47" s="46"/>
      <c r="G47" s="46"/>
      <c r="H47" s="46"/>
    </row>
    <row r="48" spans="1:8" ht="21" customHeight="1">
      <c r="A48" s="23" t="s">
        <v>14</v>
      </c>
      <c r="B48" s="51" t="s">
        <v>42</v>
      </c>
      <c r="C48" s="52"/>
      <c r="D48" s="28">
        <v>2371764</v>
      </c>
      <c r="E48" s="28">
        <v>882000</v>
      </c>
      <c r="F48" s="28">
        <v>0</v>
      </c>
      <c r="G48" s="28">
        <v>0</v>
      </c>
      <c r="H48" s="28">
        <f>SUM(D48:G48)</f>
        <v>3253764</v>
      </c>
    </row>
    <row r="49" spans="1:8" ht="21" customHeight="1">
      <c r="A49" s="26" t="s">
        <v>2</v>
      </c>
      <c r="B49" s="27" t="s">
        <v>31</v>
      </c>
      <c r="C49" s="27"/>
      <c r="D49" s="29"/>
      <c r="E49" s="29"/>
      <c r="F49" s="29"/>
      <c r="G49" s="29"/>
      <c r="H49" s="29"/>
    </row>
    <row r="50" spans="1:8" ht="21" customHeight="1">
      <c r="A50" s="26" t="s">
        <v>17</v>
      </c>
      <c r="B50" s="30" t="s">
        <v>19</v>
      </c>
      <c r="C50" s="31"/>
      <c r="D50" s="32"/>
      <c r="E50" s="32"/>
      <c r="F50" s="32"/>
      <c r="G50" s="32"/>
      <c r="H50" s="32"/>
    </row>
    <row r="51" spans="1:8" s="44" customFormat="1" ht="8.25" customHeight="1">
      <c r="A51" s="33"/>
      <c r="B51" s="34"/>
      <c r="C51" s="34"/>
      <c r="D51" s="34"/>
      <c r="E51" s="34"/>
      <c r="F51" s="34"/>
      <c r="G51" s="34"/>
      <c r="H51" s="35"/>
    </row>
    <row r="52" spans="1:8" ht="21" customHeight="1">
      <c r="A52" s="23" t="s">
        <v>7</v>
      </c>
      <c r="B52" s="24" t="s">
        <v>56</v>
      </c>
      <c r="C52" s="24"/>
      <c r="D52" s="53">
        <v>1</v>
      </c>
      <c r="E52" s="53">
        <v>2</v>
      </c>
      <c r="F52" s="53">
        <v>5</v>
      </c>
      <c r="G52" s="53">
        <v>5</v>
      </c>
      <c r="H52" s="53">
        <v>5</v>
      </c>
    </row>
    <row r="53" spans="1:8" ht="30.75" customHeight="1">
      <c r="A53" s="26" t="s">
        <v>13</v>
      </c>
      <c r="B53" s="36" t="s">
        <v>57</v>
      </c>
      <c r="C53" s="37"/>
      <c r="D53" s="53"/>
      <c r="E53" s="53"/>
      <c r="F53" s="53"/>
      <c r="G53" s="53"/>
      <c r="H53" s="53"/>
    </row>
    <row r="54" spans="1:8" ht="21" customHeight="1">
      <c r="A54" s="23" t="s">
        <v>14</v>
      </c>
      <c r="B54" s="42" t="s">
        <v>58</v>
      </c>
      <c r="C54" s="42"/>
      <c r="D54" s="28">
        <v>65000</v>
      </c>
      <c r="E54" s="28">
        <v>60000</v>
      </c>
      <c r="F54" s="28">
        <v>130000</v>
      </c>
      <c r="G54" s="28">
        <v>65000</v>
      </c>
      <c r="H54" s="28">
        <f>SUM(D54:G54)</f>
        <v>320000</v>
      </c>
    </row>
    <row r="55" spans="1:8" ht="21" customHeight="1">
      <c r="A55" s="26" t="s">
        <v>2</v>
      </c>
      <c r="B55" s="42" t="s">
        <v>31</v>
      </c>
      <c r="C55" s="42"/>
      <c r="D55" s="43"/>
      <c r="E55" s="43"/>
      <c r="F55" s="43"/>
      <c r="G55" s="43"/>
      <c r="H55" s="43"/>
    </row>
    <row r="56" spans="1:8" ht="21" customHeight="1">
      <c r="A56" s="26" t="s">
        <v>17</v>
      </c>
      <c r="B56" s="30" t="s">
        <v>19</v>
      </c>
      <c r="C56" s="31"/>
      <c r="D56" s="32"/>
      <c r="E56" s="32"/>
      <c r="F56" s="32"/>
      <c r="G56" s="32"/>
      <c r="H56" s="32"/>
    </row>
    <row r="57" spans="1:8" ht="9.75" customHeight="1">
      <c r="A57" s="33"/>
      <c r="B57" s="34"/>
      <c r="C57" s="34"/>
      <c r="D57" s="34"/>
      <c r="E57" s="34"/>
      <c r="F57" s="34"/>
      <c r="G57" s="34"/>
      <c r="H57" s="35"/>
    </row>
    <row r="58" spans="1:8" s="56" customFormat="1" ht="40.5" customHeight="1">
      <c r="A58" s="23" t="s">
        <v>7</v>
      </c>
      <c r="B58" s="54" t="s">
        <v>64</v>
      </c>
      <c r="C58" s="54"/>
      <c r="D58" s="55">
        <v>4</v>
      </c>
      <c r="E58" s="55">
        <v>3</v>
      </c>
      <c r="F58" s="55">
        <v>3</v>
      </c>
      <c r="G58" s="55">
        <v>3</v>
      </c>
      <c r="H58" s="55">
        <v>13</v>
      </c>
    </row>
    <row r="59" spans="1:8" ht="45" customHeight="1">
      <c r="A59" s="26" t="s">
        <v>13</v>
      </c>
      <c r="B59" s="57" t="s">
        <v>65</v>
      </c>
      <c r="C59" s="58"/>
      <c r="D59" s="59">
        <v>1198125</v>
      </c>
      <c r="E59" s="60">
        <v>614929</v>
      </c>
      <c r="F59" s="60">
        <v>614929</v>
      </c>
      <c r="G59" s="60">
        <v>614929</v>
      </c>
      <c r="H59" s="61">
        <f>SUM(D59:G59)</f>
        <v>3042912</v>
      </c>
    </row>
    <row r="60" spans="1:8" ht="26.25" customHeight="1">
      <c r="A60" s="23" t="s">
        <v>14</v>
      </c>
      <c r="B60" s="62" t="s">
        <v>100</v>
      </c>
      <c r="C60" s="63"/>
      <c r="D60" s="64"/>
      <c r="E60" s="60"/>
      <c r="F60" s="60"/>
      <c r="G60" s="60"/>
      <c r="H60" s="65"/>
    </row>
    <row r="61" spans="1:8" ht="24" customHeight="1">
      <c r="A61" s="26" t="s">
        <v>2</v>
      </c>
      <c r="B61" s="62" t="s">
        <v>31</v>
      </c>
      <c r="C61" s="66"/>
      <c r="D61" s="64"/>
      <c r="E61" s="60"/>
      <c r="F61" s="60"/>
      <c r="G61" s="60"/>
      <c r="H61" s="65"/>
    </row>
    <row r="62" spans="1:8" ht="24" customHeight="1">
      <c r="A62" s="26" t="s">
        <v>17</v>
      </c>
      <c r="B62" s="62" t="s">
        <v>66</v>
      </c>
      <c r="C62" s="66"/>
      <c r="D62" s="67"/>
      <c r="E62" s="60"/>
      <c r="F62" s="60"/>
      <c r="G62" s="60"/>
      <c r="H62" s="68"/>
    </row>
    <row r="63" spans="1:8" s="44" customFormat="1" ht="8.25" customHeight="1">
      <c r="A63" s="33"/>
      <c r="B63" s="34"/>
      <c r="C63" s="34"/>
      <c r="D63" s="34"/>
      <c r="E63" s="34"/>
      <c r="F63" s="34"/>
      <c r="G63" s="34"/>
      <c r="H63" s="35"/>
    </row>
    <row r="64" spans="1:8" s="44" customFormat="1" ht="21.75" customHeight="1">
      <c r="A64" s="23" t="s">
        <v>7</v>
      </c>
      <c r="B64" s="54" t="s">
        <v>85</v>
      </c>
      <c r="C64" s="54"/>
      <c r="D64" s="69">
        <v>98</v>
      </c>
      <c r="E64" s="69">
        <v>98</v>
      </c>
      <c r="F64" s="69">
        <v>98</v>
      </c>
      <c r="G64" s="69">
        <v>98</v>
      </c>
      <c r="H64" s="69">
        <v>98</v>
      </c>
    </row>
    <row r="65" spans="1:8" s="44" customFormat="1" ht="21.75" customHeight="1">
      <c r="A65" s="26" t="s">
        <v>13</v>
      </c>
      <c r="B65" s="54" t="s">
        <v>86</v>
      </c>
      <c r="C65" s="54"/>
      <c r="D65" s="69"/>
      <c r="E65" s="69"/>
      <c r="F65" s="69"/>
      <c r="G65" s="69"/>
      <c r="H65" s="69"/>
    </row>
    <row r="66" spans="1:8" s="44" customFormat="1" ht="21.75" customHeight="1">
      <c r="A66" s="23" t="s">
        <v>14</v>
      </c>
      <c r="B66" s="54" t="s">
        <v>96</v>
      </c>
      <c r="C66" s="54"/>
      <c r="D66" s="70">
        <v>5819339</v>
      </c>
      <c r="E66" s="70">
        <v>24622629</v>
      </c>
      <c r="F66" s="70">
        <v>24622629</v>
      </c>
      <c r="G66" s="70">
        <v>24622629</v>
      </c>
      <c r="H66" s="70">
        <f>SUM(D66:G69)</f>
        <v>79687226</v>
      </c>
    </row>
    <row r="67" spans="1:8" s="44" customFormat="1" ht="21.75" customHeight="1">
      <c r="A67" s="26" t="s">
        <v>2</v>
      </c>
      <c r="B67" s="54" t="s">
        <v>31</v>
      </c>
      <c r="C67" s="54"/>
      <c r="D67" s="70"/>
      <c r="E67" s="70"/>
      <c r="F67" s="70"/>
      <c r="G67" s="70"/>
      <c r="H67" s="70"/>
    </row>
    <row r="68" spans="1:8" s="44" customFormat="1" ht="21.75" customHeight="1">
      <c r="A68" s="26" t="s">
        <v>17</v>
      </c>
      <c r="B68" s="54" t="s">
        <v>19</v>
      </c>
      <c r="C68" s="54"/>
      <c r="D68" s="70"/>
      <c r="E68" s="70"/>
      <c r="F68" s="70"/>
      <c r="G68" s="70"/>
      <c r="H68" s="70"/>
    </row>
    <row r="69" spans="1:8" s="44" customFormat="1" ht="8.25" customHeight="1">
      <c r="A69" s="33"/>
      <c r="B69" s="34"/>
      <c r="C69" s="34"/>
      <c r="D69" s="34"/>
      <c r="E69" s="34"/>
      <c r="F69" s="34"/>
      <c r="G69" s="34"/>
      <c r="H69" s="35"/>
    </row>
    <row r="70" spans="1:8" ht="29.25" customHeight="1">
      <c r="A70" s="23" t="s">
        <v>7</v>
      </c>
      <c r="B70" s="24" t="s">
        <v>40</v>
      </c>
      <c r="C70" s="24"/>
      <c r="D70" s="46">
        <v>10</v>
      </c>
      <c r="E70" s="46">
        <v>15</v>
      </c>
      <c r="F70" s="46">
        <v>20</v>
      </c>
      <c r="G70" s="46">
        <v>25</v>
      </c>
      <c r="H70" s="46">
        <f>SUM(D70:G71)</f>
        <v>70</v>
      </c>
    </row>
    <row r="71" spans="1:8" ht="21.75" customHeight="1">
      <c r="A71" s="26" t="s">
        <v>13</v>
      </c>
      <c r="B71" s="62" t="s">
        <v>87</v>
      </c>
      <c r="C71" s="37"/>
      <c r="D71" s="46"/>
      <c r="E71" s="46"/>
      <c r="F71" s="46"/>
      <c r="G71" s="46"/>
      <c r="H71" s="46"/>
    </row>
    <row r="72" spans="1:8" ht="21" customHeight="1">
      <c r="A72" s="23" t="s">
        <v>14</v>
      </c>
      <c r="B72" s="42" t="s">
        <v>97</v>
      </c>
      <c r="C72" s="42"/>
      <c r="D72" s="28">
        <v>3300837</v>
      </c>
      <c r="E72" s="28">
        <v>1200000</v>
      </c>
      <c r="F72" s="28">
        <v>1500000</v>
      </c>
      <c r="G72" s="28">
        <v>1500000</v>
      </c>
      <c r="H72" s="28">
        <f>SUM(D72:G74)</f>
        <v>7500837</v>
      </c>
    </row>
    <row r="73" spans="1:8" ht="21" customHeight="1">
      <c r="A73" s="26" t="s">
        <v>2</v>
      </c>
      <c r="B73" s="42" t="s">
        <v>31</v>
      </c>
      <c r="C73" s="42"/>
      <c r="D73" s="43"/>
      <c r="E73" s="43"/>
      <c r="F73" s="43"/>
      <c r="G73" s="43"/>
      <c r="H73" s="43"/>
    </row>
    <row r="74" spans="1:8" ht="21" customHeight="1">
      <c r="A74" s="26" t="s">
        <v>17</v>
      </c>
      <c r="B74" s="30" t="s">
        <v>19</v>
      </c>
      <c r="C74" s="31"/>
      <c r="D74" s="32"/>
      <c r="E74" s="32"/>
      <c r="F74" s="32"/>
      <c r="G74" s="32"/>
      <c r="H74" s="32"/>
    </row>
    <row r="75" spans="1:8" ht="24" customHeight="1">
      <c r="A75" s="71" t="s">
        <v>9</v>
      </c>
      <c r="B75" s="71"/>
      <c r="C75" s="71"/>
      <c r="D75" s="72">
        <f>SUM(D72+D66+D59+D54+D48+D41+D35+D29+D22+D17)</f>
        <v>40803331</v>
      </c>
      <c r="E75" s="72">
        <f>SUM(E72+E66+E59+E54+E48+E41+E35+E29+E22+E17)</f>
        <v>48635620</v>
      </c>
      <c r="F75" s="72">
        <f>SUM(F72+F66+F59+F54+F48+F41+F35+F29+F22+F17)</f>
        <v>53639201</v>
      </c>
      <c r="G75" s="72">
        <f>SUM(G72+G66+G59+G54+G48+G41+G35+G29+G22+G17)</f>
        <v>55382864</v>
      </c>
      <c r="H75" s="72">
        <f>SUM(D75:G75)</f>
        <v>198461016</v>
      </c>
    </row>
    <row r="76" spans="1:8" s="44" customFormat="1" ht="9" customHeight="1">
      <c r="A76" s="33"/>
      <c r="B76" s="34"/>
      <c r="C76" s="34"/>
      <c r="D76" s="34"/>
      <c r="E76" s="34"/>
      <c r="F76" s="34"/>
      <c r="G76" s="34"/>
      <c r="H76" s="35"/>
    </row>
    <row r="77" spans="1:8" ht="31.5" customHeight="1">
      <c r="A77" s="23" t="s">
        <v>8</v>
      </c>
      <c r="B77" s="24" t="s">
        <v>90</v>
      </c>
      <c r="C77" s="24"/>
      <c r="D77" s="73">
        <v>4</v>
      </c>
      <c r="E77" s="74">
        <v>4</v>
      </c>
      <c r="F77" s="74">
        <v>4</v>
      </c>
      <c r="G77" s="74">
        <v>4</v>
      </c>
      <c r="H77" s="74">
        <v>4</v>
      </c>
    </row>
    <row r="78" spans="1:8" ht="24.75" customHeight="1">
      <c r="A78" s="26" t="s">
        <v>13</v>
      </c>
      <c r="B78" s="24" t="s">
        <v>91</v>
      </c>
      <c r="C78" s="24"/>
      <c r="D78" s="74"/>
      <c r="E78" s="74"/>
      <c r="F78" s="74"/>
      <c r="G78" s="74"/>
      <c r="H78" s="74"/>
    </row>
    <row r="79" spans="1:8" ht="21" customHeight="1">
      <c r="A79" s="23" t="s">
        <v>14</v>
      </c>
      <c r="B79" s="27" t="s">
        <v>92</v>
      </c>
      <c r="C79" s="27"/>
      <c r="D79" s="75">
        <v>8883109</v>
      </c>
      <c r="E79" s="75">
        <v>11001338</v>
      </c>
      <c r="F79" s="75">
        <v>13366461</v>
      </c>
      <c r="G79" s="75">
        <v>15542798</v>
      </c>
      <c r="H79" s="75">
        <f>SUM(D79:G81)</f>
        <v>48793706</v>
      </c>
    </row>
    <row r="80" spans="1:8" ht="21" customHeight="1">
      <c r="A80" s="26" t="s">
        <v>2</v>
      </c>
      <c r="B80" s="27" t="s">
        <v>31</v>
      </c>
      <c r="C80" s="27"/>
      <c r="D80" s="76"/>
      <c r="E80" s="76"/>
      <c r="F80" s="76"/>
      <c r="G80" s="76"/>
      <c r="H80" s="76"/>
    </row>
    <row r="81" spans="1:8" ht="21" customHeight="1">
      <c r="A81" s="26" t="s">
        <v>17</v>
      </c>
      <c r="B81" s="30" t="s">
        <v>26</v>
      </c>
      <c r="C81" s="31"/>
      <c r="D81" s="77"/>
      <c r="E81" s="77"/>
      <c r="F81" s="77"/>
      <c r="G81" s="77"/>
      <c r="H81" s="77"/>
    </row>
    <row r="82" spans="1:8" s="44" customFormat="1" ht="9" customHeight="1">
      <c r="A82" s="33"/>
      <c r="B82" s="34"/>
      <c r="C82" s="34"/>
      <c r="D82" s="34"/>
      <c r="E82" s="34"/>
      <c r="F82" s="34"/>
      <c r="G82" s="34"/>
      <c r="H82" s="35"/>
    </row>
    <row r="83" spans="1:8" ht="31.5" customHeight="1">
      <c r="A83" s="23" t="s">
        <v>8</v>
      </c>
      <c r="B83" s="24" t="s">
        <v>81</v>
      </c>
      <c r="C83" s="24"/>
      <c r="D83" s="46">
        <v>1</v>
      </c>
      <c r="E83" s="46">
        <v>1</v>
      </c>
      <c r="F83" s="46">
        <v>3</v>
      </c>
      <c r="G83" s="46">
        <v>6</v>
      </c>
      <c r="H83" s="46">
        <v>6</v>
      </c>
    </row>
    <row r="84" spans="1:8" ht="24.75" customHeight="1">
      <c r="A84" s="26" t="s">
        <v>13</v>
      </c>
      <c r="B84" s="24" t="s">
        <v>25</v>
      </c>
      <c r="C84" s="24"/>
      <c r="D84" s="46"/>
      <c r="E84" s="46"/>
      <c r="F84" s="46"/>
      <c r="G84" s="46"/>
      <c r="H84" s="46"/>
    </row>
    <row r="85" spans="1:8" ht="21" customHeight="1">
      <c r="A85" s="23" t="s">
        <v>14</v>
      </c>
      <c r="B85" s="27" t="s">
        <v>88</v>
      </c>
      <c r="C85" s="27"/>
      <c r="D85" s="28">
        <v>37866</v>
      </c>
      <c r="E85" s="28">
        <v>75732</v>
      </c>
      <c r="F85" s="28">
        <v>190000</v>
      </c>
      <c r="G85" s="28">
        <v>380000</v>
      </c>
      <c r="H85" s="28">
        <f>SUM(D85:G86)</f>
        <v>683598</v>
      </c>
    </row>
    <row r="86" spans="1:8" ht="21" customHeight="1">
      <c r="A86" s="26" t="s">
        <v>2</v>
      </c>
      <c r="B86" s="27" t="s">
        <v>31</v>
      </c>
      <c r="C86" s="27"/>
      <c r="D86" s="43"/>
      <c r="E86" s="43"/>
      <c r="F86" s="43"/>
      <c r="G86" s="43"/>
      <c r="H86" s="43"/>
    </row>
    <row r="87" spans="1:8" ht="21" customHeight="1">
      <c r="A87" s="26" t="s">
        <v>17</v>
      </c>
      <c r="B87" s="30" t="s">
        <v>26</v>
      </c>
      <c r="C87" s="31"/>
      <c r="D87" s="32"/>
      <c r="E87" s="32"/>
      <c r="F87" s="32"/>
      <c r="G87" s="32"/>
      <c r="H87" s="32"/>
    </row>
    <row r="88" spans="1:8" s="44" customFormat="1" ht="9" customHeight="1">
      <c r="A88" s="33"/>
      <c r="B88" s="34"/>
      <c r="C88" s="34"/>
      <c r="D88" s="34"/>
      <c r="E88" s="34"/>
      <c r="F88" s="34"/>
      <c r="G88" s="34"/>
      <c r="H88" s="35"/>
    </row>
    <row r="89" spans="1:8" ht="30" customHeight="1">
      <c r="A89" s="23" t="s">
        <v>8</v>
      </c>
      <c r="B89" s="47" t="s">
        <v>47</v>
      </c>
      <c r="C89" s="47"/>
      <c r="D89" s="46">
        <v>4</v>
      </c>
      <c r="E89" s="46">
        <v>4</v>
      </c>
      <c r="F89" s="46">
        <v>4</v>
      </c>
      <c r="G89" s="46">
        <v>4</v>
      </c>
      <c r="H89" s="46">
        <v>4</v>
      </c>
    </row>
    <row r="90" spans="1:8" ht="29.25" customHeight="1">
      <c r="A90" s="26" t="s">
        <v>13</v>
      </c>
      <c r="B90" s="36" t="s">
        <v>48</v>
      </c>
      <c r="C90" s="37"/>
      <c r="D90" s="46"/>
      <c r="E90" s="46"/>
      <c r="F90" s="46"/>
      <c r="G90" s="46"/>
      <c r="H90" s="46"/>
    </row>
    <row r="91" spans="1:8" ht="28.5" customHeight="1">
      <c r="A91" s="23" t="s">
        <v>14</v>
      </c>
      <c r="B91" s="42" t="s">
        <v>49</v>
      </c>
      <c r="C91" s="42"/>
      <c r="D91" s="28">
        <v>6106516</v>
      </c>
      <c r="E91" s="28">
        <v>4784646</v>
      </c>
      <c r="F91" s="28">
        <v>5106516</v>
      </c>
      <c r="G91" s="28">
        <v>5106516</v>
      </c>
      <c r="H91" s="28">
        <f>SUM(D91:G92)</f>
        <v>21104194</v>
      </c>
    </row>
    <row r="92" spans="1:8" ht="21" customHeight="1">
      <c r="A92" s="26" t="s">
        <v>2</v>
      </c>
      <c r="B92" s="27" t="s">
        <v>50</v>
      </c>
      <c r="C92" s="27"/>
      <c r="D92" s="29"/>
      <c r="E92" s="43"/>
      <c r="F92" s="43"/>
      <c r="G92" s="43"/>
      <c r="H92" s="29"/>
    </row>
    <row r="93" spans="1:8" ht="21" customHeight="1">
      <c r="A93" s="26" t="s">
        <v>17</v>
      </c>
      <c r="B93" s="30" t="s">
        <v>19</v>
      </c>
      <c r="C93" s="31"/>
      <c r="D93" s="32"/>
      <c r="E93" s="78"/>
      <c r="F93" s="78"/>
      <c r="G93" s="78"/>
      <c r="H93" s="32"/>
    </row>
    <row r="94" spans="1:8" ht="8.25" customHeight="1">
      <c r="A94" s="33"/>
      <c r="B94" s="34"/>
      <c r="C94" s="34"/>
      <c r="D94" s="34"/>
      <c r="E94" s="34"/>
      <c r="F94" s="34"/>
      <c r="G94" s="34"/>
      <c r="H94" s="35"/>
    </row>
    <row r="95" spans="1:8" ht="21" customHeight="1">
      <c r="A95" s="23" t="s">
        <v>8</v>
      </c>
      <c r="B95" s="24" t="s">
        <v>27</v>
      </c>
      <c r="C95" s="24"/>
      <c r="D95" s="74">
        <v>34</v>
      </c>
      <c r="E95" s="74">
        <v>35</v>
      </c>
      <c r="F95" s="74">
        <v>37</v>
      </c>
      <c r="G95" s="74">
        <v>31</v>
      </c>
      <c r="H95" s="74">
        <f>SUM(D95:G95)</f>
        <v>137</v>
      </c>
    </row>
    <row r="96" spans="1:8" ht="21" customHeight="1">
      <c r="A96" s="26" t="s">
        <v>13</v>
      </c>
      <c r="B96" s="24" t="s">
        <v>28</v>
      </c>
      <c r="C96" s="24"/>
      <c r="D96" s="74"/>
      <c r="E96" s="74"/>
      <c r="F96" s="74"/>
      <c r="G96" s="74"/>
      <c r="H96" s="74"/>
    </row>
    <row r="97" spans="1:8" ht="21" customHeight="1">
      <c r="A97" s="23" t="s">
        <v>14</v>
      </c>
      <c r="B97" s="42" t="s">
        <v>29</v>
      </c>
      <c r="C97" s="42"/>
      <c r="D97" s="28">
        <v>126851</v>
      </c>
      <c r="E97" s="28">
        <v>80000</v>
      </c>
      <c r="F97" s="28">
        <v>132151</v>
      </c>
      <c r="G97" s="28">
        <v>120251</v>
      </c>
      <c r="H97" s="28">
        <f>SUM(D97:G97)</f>
        <v>459253</v>
      </c>
    </row>
    <row r="98" spans="1:8" ht="21" customHeight="1">
      <c r="A98" s="26" t="s">
        <v>2</v>
      </c>
      <c r="B98" s="79" t="s">
        <v>31</v>
      </c>
      <c r="C98" s="79"/>
      <c r="D98" s="43"/>
      <c r="E98" s="43"/>
      <c r="F98" s="43"/>
      <c r="G98" s="43"/>
      <c r="H98" s="43"/>
    </row>
    <row r="99" spans="1:8" ht="21" customHeight="1">
      <c r="A99" s="26" t="s">
        <v>17</v>
      </c>
      <c r="B99" s="80" t="s">
        <v>22</v>
      </c>
      <c r="C99" s="81"/>
      <c r="D99" s="32"/>
      <c r="E99" s="32"/>
      <c r="F99" s="32"/>
      <c r="G99" s="32"/>
      <c r="H99" s="32"/>
    </row>
    <row r="100" spans="1:8" ht="7.5" customHeight="1">
      <c r="A100" s="33"/>
      <c r="B100" s="34"/>
      <c r="C100" s="34"/>
      <c r="D100" s="34"/>
      <c r="E100" s="34"/>
      <c r="F100" s="34"/>
      <c r="G100" s="34"/>
      <c r="H100" s="35"/>
    </row>
    <row r="101" spans="1:8" ht="30.75" customHeight="1">
      <c r="A101" s="23" t="s">
        <v>8</v>
      </c>
      <c r="B101" s="36" t="s">
        <v>30</v>
      </c>
      <c r="C101" s="37"/>
      <c r="D101" s="53">
        <v>6</v>
      </c>
      <c r="E101" s="53">
        <v>9</v>
      </c>
      <c r="F101" s="53">
        <v>11</v>
      </c>
      <c r="G101" s="53">
        <v>13</v>
      </c>
      <c r="H101" s="53">
        <v>13</v>
      </c>
    </row>
    <row r="102" spans="1:8" ht="31.5" customHeight="1">
      <c r="A102" s="26" t="s">
        <v>13</v>
      </c>
      <c r="B102" s="62" t="s">
        <v>36</v>
      </c>
      <c r="C102" s="82"/>
      <c r="D102" s="53"/>
      <c r="E102" s="53"/>
      <c r="F102" s="53"/>
      <c r="G102" s="53"/>
      <c r="H102" s="53"/>
    </row>
    <row r="103" spans="1:8" ht="36" customHeight="1">
      <c r="A103" s="23" t="s">
        <v>14</v>
      </c>
      <c r="B103" s="83" t="s">
        <v>89</v>
      </c>
      <c r="C103" s="84"/>
      <c r="D103" s="85">
        <v>7121996</v>
      </c>
      <c r="E103" s="86">
        <v>120000</v>
      </c>
      <c r="F103" s="86">
        <v>300000</v>
      </c>
      <c r="G103" s="86">
        <v>300000</v>
      </c>
      <c r="H103" s="87">
        <f>SUM(D103:G103)</f>
        <v>7841996</v>
      </c>
    </row>
    <row r="104" spans="1:8" ht="21" customHeight="1">
      <c r="A104" s="26" t="s">
        <v>2</v>
      </c>
      <c r="B104" s="83" t="s">
        <v>31</v>
      </c>
      <c r="C104" s="84"/>
      <c r="D104" s="85"/>
      <c r="E104" s="86"/>
      <c r="F104" s="86"/>
      <c r="G104" s="86"/>
      <c r="H104" s="87"/>
    </row>
    <row r="105" spans="1:8" ht="21" customHeight="1">
      <c r="A105" s="26" t="s">
        <v>17</v>
      </c>
      <c r="B105" s="30" t="s">
        <v>19</v>
      </c>
      <c r="C105" s="31"/>
      <c r="D105" s="85"/>
      <c r="E105" s="86"/>
      <c r="F105" s="86"/>
      <c r="G105" s="86"/>
      <c r="H105" s="87"/>
    </row>
    <row r="106" spans="1:8" s="44" customFormat="1" ht="8.25" customHeight="1">
      <c r="A106" s="33"/>
      <c r="B106" s="34"/>
      <c r="C106" s="34"/>
      <c r="D106" s="34"/>
      <c r="E106" s="34"/>
      <c r="F106" s="34"/>
      <c r="G106" s="34"/>
      <c r="H106" s="35"/>
    </row>
    <row r="107" spans="1:8" ht="29.25" customHeight="1">
      <c r="A107" s="23" t="s">
        <v>8</v>
      </c>
      <c r="B107" s="36" t="s">
        <v>37</v>
      </c>
      <c r="C107" s="37"/>
      <c r="D107" s="88">
        <v>0.7</v>
      </c>
      <c r="E107" s="88">
        <v>0.8</v>
      </c>
      <c r="F107" s="88">
        <v>0.9</v>
      </c>
      <c r="G107" s="88">
        <v>1</v>
      </c>
      <c r="H107" s="88">
        <v>1</v>
      </c>
    </row>
    <row r="108" spans="1:8" ht="21" customHeight="1">
      <c r="A108" s="26" t="s">
        <v>13</v>
      </c>
      <c r="B108" s="24" t="s">
        <v>38</v>
      </c>
      <c r="C108" s="24"/>
      <c r="D108" s="41"/>
      <c r="E108" s="41"/>
      <c r="F108" s="41"/>
      <c r="G108" s="41"/>
      <c r="H108" s="41"/>
    </row>
    <row r="109" spans="1:8" ht="21" customHeight="1">
      <c r="A109" s="23" t="s">
        <v>14</v>
      </c>
      <c r="B109" s="42" t="s">
        <v>63</v>
      </c>
      <c r="C109" s="42"/>
      <c r="D109" s="28">
        <v>10573400</v>
      </c>
      <c r="E109" s="28">
        <v>442683</v>
      </c>
      <c r="F109" s="28">
        <v>500000</v>
      </c>
      <c r="G109" s="28">
        <v>500000</v>
      </c>
      <c r="H109" s="28">
        <f>SUM(D109:G109)</f>
        <v>12016083</v>
      </c>
    </row>
    <row r="110" spans="1:8" ht="21" customHeight="1">
      <c r="A110" s="26" t="s">
        <v>2</v>
      </c>
      <c r="B110" s="27" t="s">
        <v>69</v>
      </c>
      <c r="C110" s="27"/>
      <c r="D110" s="43"/>
      <c r="E110" s="43"/>
      <c r="F110" s="43"/>
      <c r="G110" s="43"/>
      <c r="H110" s="43"/>
    </row>
    <row r="111" spans="1:8" ht="21" customHeight="1">
      <c r="A111" s="26" t="s">
        <v>17</v>
      </c>
      <c r="B111" s="30" t="s">
        <v>19</v>
      </c>
      <c r="C111" s="31"/>
      <c r="D111" s="32"/>
      <c r="E111" s="32"/>
      <c r="F111" s="32"/>
      <c r="G111" s="32"/>
      <c r="H111" s="32"/>
    </row>
    <row r="112" spans="1:8" ht="9.75" customHeight="1">
      <c r="A112" s="33"/>
      <c r="B112" s="34"/>
      <c r="C112" s="34"/>
      <c r="D112" s="34"/>
      <c r="E112" s="34"/>
      <c r="F112" s="34"/>
      <c r="G112" s="34"/>
      <c r="H112" s="35"/>
    </row>
    <row r="113" spans="1:8" ht="21" customHeight="1">
      <c r="A113" s="23" t="s">
        <v>8</v>
      </c>
      <c r="B113" s="89" t="s">
        <v>80</v>
      </c>
      <c r="C113" s="89"/>
      <c r="D113" s="74">
        <v>96349</v>
      </c>
      <c r="E113" s="90">
        <v>101166</v>
      </c>
      <c r="F113" s="90">
        <v>106224</v>
      </c>
      <c r="G113" s="90">
        <v>111535</v>
      </c>
      <c r="H113" s="90">
        <v>117111</v>
      </c>
    </row>
    <row r="114" spans="1:8" ht="20.25" customHeight="1">
      <c r="A114" s="26" t="s">
        <v>13</v>
      </c>
      <c r="B114" s="47" t="s">
        <v>79</v>
      </c>
      <c r="C114" s="47"/>
      <c r="D114" s="91"/>
      <c r="E114" s="92"/>
      <c r="F114" s="92"/>
      <c r="G114" s="92"/>
      <c r="H114" s="92"/>
    </row>
    <row r="115" spans="1:8" ht="30" customHeight="1">
      <c r="A115" s="23" t="s">
        <v>14</v>
      </c>
      <c r="B115" s="83" t="s">
        <v>82</v>
      </c>
      <c r="C115" s="84"/>
      <c r="D115" s="28">
        <v>3000114</v>
      </c>
      <c r="E115" s="28">
        <v>659250</v>
      </c>
      <c r="F115" s="28">
        <v>700000</v>
      </c>
      <c r="G115" s="28">
        <v>700000</v>
      </c>
      <c r="H115" s="28">
        <f>SUM(D115:G116)</f>
        <v>5059364</v>
      </c>
    </row>
    <row r="116" spans="1:8" ht="21" customHeight="1">
      <c r="A116" s="26" t="s">
        <v>2</v>
      </c>
      <c r="B116" s="93" t="s">
        <v>39</v>
      </c>
      <c r="C116" s="94"/>
      <c r="D116" s="29"/>
      <c r="E116" s="29"/>
      <c r="F116" s="29"/>
      <c r="G116" s="29"/>
      <c r="H116" s="29"/>
    </row>
    <row r="117" spans="1:8" ht="21" customHeight="1">
      <c r="A117" s="26" t="s">
        <v>17</v>
      </c>
      <c r="B117" s="95" t="s">
        <v>19</v>
      </c>
      <c r="C117" s="96"/>
      <c r="D117" s="32"/>
      <c r="E117" s="32"/>
      <c r="F117" s="32"/>
      <c r="G117" s="32"/>
      <c r="H117" s="32"/>
    </row>
    <row r="118" spans="1:8" ht="8.25" customHeight="1">
      <c r="A118" s="33"/>
      <c r="B118" s="34"/>
      <c r="C118" s="34"/>
      <c r="D118" s="34"/>
      <c r="E118" s="34"/>
      <c r="F118" s="34"/>
      <c r="G118" s="34"/>
      <c r="H118" s="35"/>
    </row>
    <row r="119" spans="1:8" ht="21" customHeight="1">
      <c r="A119" s="23" t="s">
        <v>8</v>
      </c>
      <c r="B119" s="24" t="s">
        <v>67</v>
      </c>
      <c r="C119" s="24"/>
      <c r="D119" s="46">
        <v>10</v>
      </c>
      <c r="E119" s="46">
        <v>10</v>
      </c>
      <c r="F119" s="46">
        <v>10</v>
      </c>
      <c r="G119" s="46">
        <v>10</v>
      </c>
      <c r="H119" s="46">
        <v>40</v>
      </c>
    </row>
    <row r="120" spans="1:8" ht="27.75" customHeight="1">
      <c r="A120" s="26" t="s">
        <v>13</v>
      </c>
      <c r="B120" s="62" t="s">
        <v>98</v>
      </c>
      <c r="C120" s="37"/>
      <c r="D120" s="46"/>
      <c r="E120" s="46"/>
      <c r="F120" s="46"/>
      <c r="G120" s="46"/>
      <c r="H120" s="46"/>
    </row>
    <row r="121" spans="1:8" ht="21" customHeight="1">
      <c r="A121" s="23" t="s">
        <v>14</v>
      </c>
      <c r="B121" s="42" t="s">
        <v>99</v>
      </c>
      <c r="C121" s="42"/>
      <c r="D121" s="28">
        <v>5616000</v>
      </c>
      <c r="E121" s="28">
        <v>1716000</v>
      </c>
      <c r="F121" s="28">
        <v>1720000</v>
      </c>
      <c r="G121" s="28">
        <v>1720000</v>
      </c>
      <c r="H121" s="28">
        <f>SUM(D121:G121)</f>
        <v>10772000</v>
      </c>
    </row>
    <row r="122" spans="1:8" ht="21" customHeight="1">
      <c r="A122" s="26" t="s">
        <v>2</v>
      </c>
      <c r="B122" s="42" t="s">
        <v>39</v>
      </c>
      <c r="C122" s="42"/>
      <c r="D122" s="43"/>
      <c r="E122" s="43"/>
      <c r="F122" s="43"/>
      <c r="G122" s="43"/>
      <c r="H122" s="43"/>
    </row>
    <row r="123" spans="1:8" ht="21" customHeight="1">
      <c r="A123" s="26" t="s">
        <v>17</v>
      </c>
      <c r="B123" s="30" t="s">
        <v>19</v>
      </c>
      <c r="C123" s="31"/>
      <c r="D123" s="32"/>
      <c r="E123" s="32"/>
      <c r="F123" s="32"/>
      <c r="G123" s="32"/>
      <c r="H123" s="78"/>
    </row>
    <row r="124" spans="1:8" s="44" customFormat="1" ht="8.25" customHeight="1">
      <c r="A124" s="33"/>
      <c r="B124" s="34"/>
      <c r="C124" s="34"/>
      <c r="D124" s="34"/>
      <c r="E124" s="34"/>
      <c r="F124" s="34"/>
      <c r="G124" s="34"/>
      <c r="H124" s="35"/>
    </row>
    <row r="125" spans="1:8" ht="21" customHeight="1">
      <c r="A125" s="23" t="s">
        <v>8</v>
      </c>
      <c r="B125" s="24" t="s">
        <v>84</v>
      </c>
      <c r="C125" s="24"/>
      <c r="D125" s="41">
        <v>1</v>
      </c>
      <c r="E125" s="41">
        <v>1</v>
      </c>
      <c r="F125" s="41">
        <v>1</v>
      </c>
      <c r="G125" s="41">
        <v>1</v>
      </c>
      <c r="H125" s="41">
        <v>1</v>
      </c>
    </row>
    <row r="126" spans="1:8" ht="50.25" customHeight="1">
      <c r="A126" s="26" t="s">
        <v>13</v>
      </c>
      <c r="B126" s="62" t="s">
        <v>83</v>
      </c>
      <c r="C126" s="37"/>
      <c r="D126" s="41"/>
      <c r="E126" s="41"/>
      <c r="F126" s="41"/>
      <c r="G126" s="41"/>
      <c r="H126" s="41"/>
    </row>
    <row r="127" spans="1:8" ht="21" customHeight="1">
      <c r="A127" s="23" t="s">
        <v>14</v>
      </c>
      <c r="B127" s="42" t="s">
        <v>68</v>
      </c>
      <c r="C127" s="42"/>
      <c r="D127" s="28">
        <v>109140000</v>
      </c>
      <c r="E127" s="28">
        <v>108249349</v>
      </c>
      <c r="F127" s="28">
        <v>108249347</v>
      </c>
      <c r="G127" s="28">
        <v>108249347</v>
      </c>
      <c r="H127" s="28">
        <f>SUM(D127:G127)</f>
        <v>433888043</v>
      </c>
    </row>
    <row r="128" spans="1:8" ht="21" customHeight="1">
      <c r="A128" s="26" t="s">
        <v>2</v>
      </c>
      <c r="B128" s="42" t="s">
        <v>69</v>
      </c>
      <c r="C128" s="42"/>
      <c r="D128" s="43"/>
      <c r="E128" s="43"/>
      <c r="F128" s="43"/>
      <c r="G128" s="43"/>
      <c r="H128" s="43"/>
    </row>
    <row r="129" spans="1:8" ht="21" customHeight="1">
      <c r="A129" s="26" t="s">
        <v>17</v>
      </c>
      <c r="B129" s="30" t="s">
        <v>19</v>
      </c>
      <c r="C129" s="31"/>
      <c r="D129" s="32"/>
      <c r="E129" s="32"/>
      <c r="F129" s="32"/>
      <c r="G129" s="32"/>
      <c r="H129" s="32"/>
    </row>
    <row r="130" spans="1:8" ht="8.25" customHeight="1">
      <c r="A130" s="33"/>
      <c r="B130" s="34"/>
      <c r="C130" s="34"/>
      <c r="D130" s="34"/>
      <c r="E130" s="34"/>
      <c r="F130" s="34"/>
      <c r="G130" s="34"/>
      <c r="H130" s="35"/>
    </row>
    <row r="131" spans="1:8" ht="23.25" customHeight="1">
      <c r="A131" s="71" t="s">
        <v>15</v>
      </c>
      <c r="B131" s="71"/>
      <c r="C131" s="71"/>
      <c r="D131" s="72">
        <f>SUM(D127+D121+D115+D109+D103+D97+D91+D85+D79)</f>
        <v>150605852</v>
      </c>
      <c r="E131" s="72">
        <f>SUM(E127+E121+E115+E109+E103+E97+E91+E85+E79)</f>
        <v>127128998</v>
      </c>
      <c r="F131" s="72">
        <f>SUM(F127+F121+F115+F109+F103+F97+F91+F85+F79)</f>
        <v>130264475</v>
      </c>
      <c r="G131" s="72">
        <f>SUM(G127+G121+G115+G109+G103+G97+G91+G85+G79)</f>
        <v>132618912</v>
      </c>
      <c r="H131" s="72">
        <f>SUM(D131:G131)</f>
        <v>540618237</v>
      </c>
    </row>
  </sheetData>
  <sheetProtection password="CC53" sheet="1" objects="1" scenarios="1"/>
  <mergeCells count="320">
    <mergeCell ref="A82:H82"/>
    <mergeCell ref="A9:C9"/>
    <mergeCell ref="E9:F9"/>
    <mergeCell ref="G9:H9"/>
    <mergeCell ref="B77:C77"/>
    <mergeCell ref="D77:D78"/>
    <mergeCell ref="B78:C78"/>
    <mergeCell ref="B79:C79"/>
    <mergeCell ref="D79:D81"/>
    <mergeCell ref="B80:C80"/>
    <mergeCell ref="B81:C81"/>
    <mergeCell ref="H77:H78"/>
    <mergeCell ref="E79:E81"/>
    <mergeCell ref="F79:F81"/>
    <mergeCell ref="G79:G81"/>
    <mergeCell ref="H79:H81"/>
    <mergeCell ref="E77:E78"/>
    <mergeCell ref="F77:F78"/>
    <mergeCell ref="G77:G78"/>
    <mergeCell ref="F72:F74"/>
    <mergeCell ref="G72:G74"/>
    <mergeCell ref="H72:H74"/>
    <mergeCell ref="D70:D71"/>
    <mergeCell ref="E70:E71"/>
    <mergeCell ref="F70:F71"/>
    <mergeCell ref="E97:E99"/>
    <mergeCell ref="H41:H44"/>
    <mergeCell ref="F41:F44"/>
    <mergeCell ref="B48:C48"/>
    <mergeCell ref="D48:D50"/>
    <mergeCell ref="B43:C43"/>
    <mergeCell ref="G48:G50"/>
    <mergeCell ref="G41:G44"/>
    <mergeCell ref="G70:G71"/>
    <mergeCell ref="G64:G65"/>
    <mergeCell ref="D41:D44"/>
    <mergeCell ref="A39:H39"/>
    <mergeCell ref="A106:H106"/>
    <mergeCell ref="H59:H62"/>
    <mergeCell ref="B59:C59"/>
    <mergeCell ref="D59:D62"/>
    <mergeCell ref="B98:C98"/>
    <mergeCell ref="D97:D99"/>
    <mergeCell ref="A100:H100"/>
    <mergeCell ref="E95:E96"/>
    <mergeCell ref="G3:H3"/>
    <mergeCell ref="A12:H12"/>
    <mergeCell ref="A10:C11"/>
    <mergeCell ref="A3:C3"/>
    <mergeCell ref="E3:F3"/>
    <mergeCell ref="A4:C4"/>
    <mergeCell ref="E6:F6"/>
    <mergeCell ref="G6:H6"/>
    <mergeCell ref="A6:C6"/>
    <mergeCell ref="E7:F7"/>
    <mergeCell ref="A13:C14"/>
    <mergeCell ref="E33:E34"/>
    <mergeCell ref="F33:F34"/>
    <mergeCell ref="B34:C34"/>
    <mergeCell ref="B33:C33"/>
    <mergeCell ref="B15:C15"/>
    <mergeCell ref="D15:D16"/>
    <mergeCell ref="E15:E16"/>
    <mergeCell ref="F15:F16"/>
    <mergeCell ref="B19:C19"/>
    <mergeCell ref="A131:C131"/>
    <mergeCell ref="B102:C102"/>
    <mergeCell ref="B103:C103"/>
    <mergeCell ref="B104:C104"/>
    <mergeCell ref="B105:C105"/>
    <mergeCell ref="B109:C109"/>
    <mergeCell ref="B113:C113"/>
    <mergeCell ref="A118:H118"/>
    <mergeCell ref="A124:H124"/>
    <mergeCell ref="G107:G108"/>
    <mergeCell ref="A1:B1"/>
    <mergeCell ref="C1:H1"/>
    <mergeCell ref="A2:B2"/>
    <mergeCell ref="C2:H2"/>
    <mergeCell ref="B96:C96"/>
    <mergeCell ref="B95:C95"/>
    <mergeCell ref="F85:F87"/>
    <mergeCell ref="E85:E87"/>
    <mergeCell ref="B87:C87"/>
    <mergeCell ref="B86:C86"/>
    <mergeCell ref="D85:D87"/>
    <mergeCell ref="F91:F93"/>
    <mergeCell ref="B92:C92"/>
    <mergeCell ref="H54:H56"/>
    <mergeCell ref="E59:E62"/>
    <mergeCell ref="H95:H96"/>
    <mergeCell ref="D95:D96"/>
    <mergeCell ref="G95:G96"/>
    <mergeCell ref="F95:F96"/>
    <mergeCell ref="D83:D84"/>
    <mergeCell ref="E83:E84"/>
    <mergeCell ref="G66:G68"/>
    <mergeCell ref="H64:H65"/>
    <mergeCell ref="B62:C62"/>
    <mergeCell ref="B61:C61"/>
    <mergeCell ref="A57:H57"/>
    <mergeCell ref="B58:C58"/>
    <mergeCell ref="B64:C64"/>
    <mergeCell ref="H66:H68"/>
    <mergeCell ref="A69:H69"/>
    <mergeCell ref="H70:H71"/>
    <mergeCell ref="B66:C66"/>
    <mergeCell ref="B67:C67"/>
    <mergeCell ref="B68:C68"/>
    <mergeCell ref="B65:C65"/>
    <mergeCell ref="B70:C70"/>
    <mergeCell ref="D64:D65"/>
    <mergeCell ref="E54:E56"/>
    <mergeCell ref="F54:F56"/>
    <mergeCell ref="G54:G56"/>
    <mergeCell ref="B56:C56"/>
    <mergeCell ref="B55:C55"/>
    <mergeCell ref="B97:C97"/>
    <mergeCell ref="E48:E50"/>
    <mergeCell ref="F48:F50"/>
    <mergeCell ref="B52:C52"/>
    <mergeCell ref="D52:D53"/>
    <mergeCell ref="A51:H51"/>
    <mergeCell ref="H48:H50"/>
    <mergeCell ref="B71:C71"/>
    <mergeCell ref="B60:C60"/>
    <mergeCell ref="A76:H76"/>
    <mergeCell ref="B99:C99"/>
    <mergeCell ref="H83:H84"/>
    <mergeCell ref="F97:F99"/>
    <mergeCell ref="H97:H99"/>
    <mergeCell ref="H91:H93"/>
    <mergeCell ref="H85:H87"/>
    <mergeCell ref="G91:G93"/>
    <mergeCell ref="A94:H94"/>
    <mergeCell ref="G97:G99"/>
    <mergeCell ref="B85:C85"/>
    <mergeCell ref="F83:F84"/>
    <mergeCell ref="G83:G84"/>
    <mergeCell ref="B72:C72"/>
    <mergeCell ref="B73:C73"/>
    <mergeCell ref="A75:C75"/>
    <mergeCell ref="B83:C83"/>
    <mergeCell ref="B84:C84"/>
    <mergeCell ref="B74:C74"/>
    <mergeCell ref="D72:D74"/>
    <mergeCell ref="E72:E74"/>
    <mergeCell ref="B53:C53"/>
    <mergeCell ref="G85:G87"/>
    <mergeCell ref="B110:C110"/>
    <mergeCell ref="E109:E111"/>
    <mergeCell ref="F109:F111"/>
    <mergeCell ref="G109:G111"/>
    <mergeCell ref="E107:E108"/>
    <mergeCell ref="F107:F108"/>
    <mergeCell ref="A63:H63"/>
    <mergeCell ref="H107:H108"/>
    <mergeCell ref="B108:C108"/>
    <mergeCell ref="G52:G53"/>
    <mergeCell ref="B54:C54"/>
    <mergeCell ref="D54:D56"/>
    <mergeCell ref="B107:C107"/>
    <mergeCell ref="B101:C101"/>
    <mergeCell ref="D101:D102"/>
    <mergeCell ref="E101:E102"/>
    <mergeCell ref="F101:F102"/>
    <mergeCell ref="G101:G102"/>
    <mergeCell ref="H52:H53"/>
    <mergeCell ref="A88:H88"/>
    <mergeCell ref="D107:D108"/>
    <mergeCell ref="B114:C114"/>
    <mergeCell ref="D113:D114"/>
    <mergeCell ref="E113:E114"/>
    <mergeCell ref="H113:H114"/>
    <mergeCell ref="B111:C111"/>
    <mergeCell ref="A112:H112"/>
    <mergeCell ref="D109:D111"/>
    <mergeCell ref="B115:C115"/>
    <mergeCell ref="D115:D117"/>
    <mergeCell ref="E115:E117"/>
    <mergeCell ref="B116:C116"/>
    <mergeCell ref="B117:C117"/>
    <mergeCell ref="F115:F117"/>
    <mergeCell ref="G115:G117"/>
    <mergeCell ref="H115:H117"/>
    <mergeCell ref="F113:F114"/>
    <mergeCell ref="G113:G114"/>
    <mergeCell ref="A130:H130"/>
    <mergeCell ref="B46:C46"/>
    <mergeCell ref="D46:D47"/>
    <mergeCell ref="E46:E47"/>
    <mergeCell ref="F46:F47"/>
    <mergeCell ref="G46:G47"/>
    <mergeCell ref="H46:H47"/>
    <mergeCell ref="B47:C47"/>
    <mergeCell ref="F59:F62"/>
    <mergeCell ref="G59:G62"/>
    <mergeCell ref="H35:H37"/>
    <mergeCell ref="B42:C42"/>
    <mergeCell ref="A45:H45"/>
    <mergeCell ref="E52:E53"/>
    <mergeCell ref="F52:F53"/>
    <mergeCell ref="B44:C44"/>
    <mergeCell ref="A38:H38"/>
    <mergeCell ref="B41:C41"/>
    <mergeCell ref="E41:E44"/>
    <mergeCell ref="B40:C40"/>
    <mergeCell ref="H33:H34"/>
    <mergeCell ref="G33:G34"/>
    <mergeCell ref="B35:C35"/>
    <mergeCell ref="D35:D37"/>
    <mergeCell ref="E35:E37"/>
    <mergeCell ref="F35:F37"/>
    <mergeCell ref="G35:G37"/>
    <mergeCell ref="D33:D34"/>
    <mergeCell ref="B37:C37"/>
    <mergeCell ref="B36:C36"/>
    <mergeCell ref="G15:G16"/>
    <mergeCell ref="H15:H16"/>
    <mergeCell ref="B16:C16"/>
    <mergeCell ref="B17:C17"/>
    <mergeCell ref="D17:D19"/>
    <mergeCell ref="E17:E19"/>
    <mergeCell ref="F17:F19"/>
    <mergeCell ref="G17:G19"/>
    <mergeCell ref="H17:H19"/>
    <mergeCell ref="B18:C18"/>
    <mergeCell ref="A20:H20"/>
    <mergeCell ref="B89:C89"/>
    <mergeCell ref="D89:D90"/>
    <mergeCell ref="E89:E90"/>
    <mergeCell ref="F89:F90"/>
    <mergeCell ref="G89:G90"/>
    <mergeCell ref="H89:H90"/>
    <mergeCell ref="B90:C90"/>
    <mergeCell ref="B49:C49"/>
    <mergeCell ref="B50:C50"/>
    <mergeCell ref="F22:F25"/>
    <mergeCell ref="G22:G25"/>
    <mergeCell ref="H22:H25"/>
    <mergeCell ref="B23:C23"/>
    <mergeCell ref="B24:C24"/>
    <mergeCell ref="B25:C25"/>
    <mergeCell ref="B22:C22"/>
    <mergeCell ref="D22:D25"/>
    <mergeCell ref="E22:E25"/>
    <mergeCell ref="A26:H26"/>
    <mergeCell ref="B27:C27"/>
    <mergeCell ref="D27:D28"/>
    <mergeCell ref="E27:E28"/>
    <mergeCell ref="F27:F28"/>
    <mergeCell ref="G27:G28"/>
    <mergeCell ref="H27:H28"/>
    <mergeCell ref="B28:C28"/>
    <mergeCell ref="H29:H31"/>
    <mergeCell ref="B30:C30"/>
    <mergeCell ref="B31:C31"/>
    <mergeCell ref="B29:C29"/>
    <mergeCell ref="D29:D31"/>
    <mergeCell ref="E29:E31"/>
    <mergeCell ref="F29:F31"/>
    <mergeCell ref="H125:H126"/>
    <mergeCell ref="G127:G129"/>
    <mergeCell ref="B120:C120"/>
    <mergeCell ref="B121:C121"/>
    <mergeCell ref="D121:D123"/>
    <mergeCell ref="E121:E123"/>
    <mergeCell ref="B122:C122"/>
    <mergeCell ref="D119:D120"/>
    <mergeCell ref="E119:E120"/>
    <mergeCell ref="H119:H120"/>
    <mergeCell ref="F121:F123"/>
    <mergeCell ref="G121:G123"/>
    <mergeCell ref="H121:H123"/>
    <mergeCell ref="F119:F120"/>
    <mergeCell ref="G119:G120"/>
    <mergeCell ref="D127:D129"/>
    <mergeCell ref="B128:C128"/>
    <mergeCell ref="E127:E129"/>
    <mergeCell ref="F127:F129"/>
    <mergeCell ref="B125:C125"/>
    <mergeCell ref="D125:D126"/>
    <mergeCell ref="E125:E126"/>
    <mergeCell ref="F125:F126"/>
    <mergeCell ref="H101:H102"/>
    <mergeCell ref="D103:D105"/>
    <mergeCell ref="H109:H111"/>
    <mergeCell ref="B21:C21"/>
    <mergeCell ref="B93:C93"/>
    <mergeCell ref="B91:C91"/>
    <mergeCell ref="A32:H32"/>
    <mergeCell ref="G29:G31"/>
    <mergeCell ref="D91:D93"/>
    <mergeCell ref="E91:E93"/>
    <mergeCell ref="H127:H129"/>
    <mergeCell ref="B126:C126"/>
    <mergeCell ref="A5:C5"/>
    <mergeCell ref="E5:F5"/>
    <mergeCell ref="G5:H5"/>
    <mergeCell ref="B129:C129"/>
    <mergeCell ref="B127:C127"/>
    <mergeCell ref="B123:C123"/>
    <mergeCell ref="B119:C119"/>
    <mergeCell ref="G125:G126"/>
    <mergeCell ref="E4:F4"/>
    <mergeCell ref="G4:H4"/>
    <mergeCell ref="E8:F8"/>
    <mergeCell ref="A7:C7"/>
    <mergeCell ref="A8:C8"/>
    <mergeCell ref="G7:H7"/>
    <mergeCell ref="G8:H8"/>
    <mergeCell ref="D66:D68"/>
    <mergeCell ref="E64:E65"/>
    <mergeCell ref="E66:E68"/>
    <mergeCell ref="F64:F65"/>
    <mergeCell ref="F66:F68"/>
    <mergeCell ref="E103:E105"/>
    <mergeCell ref="F103:F105"/>
    <mergeCell ref="G103:G105"/>
    <mergeCell ref="H103:H105"/>
  </mergeCells>
  <printOptions horizontalCentered="1"/>
  <pageMargins left="1.1811023622047245" right="0.5905511811023623" top="0.7874015748031497" bottom="0.5905511811023623" header="0.3937007874015748" footer="0.31496062992125984"/>
  <pageSetup horizontalDpi="300" verticalDpi="300" orientation="landscape" paperSize="9" scale="49" r:id="rId2"/>
  <headerFooter alignWithMargins="0">
    <oddHeader>&amp;C&amp;"Arial,Negrito"&amp;16 PLANO PLURIANUAL 2004-2007</oddHeader>
    <oddFooter>&amp;C&amp;"Arial,Negrito"&amp;14SECRETARIA ESTADUAL DE SAÚDE&amp;"Arial,Normal"&amp;10
</oddFooter>
  </headerFooter>
  <rowBreaks count="2" manualBreakCount="2">
    <brk id="44" max="7" man="1"/>
    <brk id="8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SEPLANMT</cp:lastModifiedBy>
  <cp:lastPrinted>2004-04-14T11:53:48Z</cp:lastPrinted>
  <dcterms:created xsi:type="dcterms:W3CDTF">2003-05-28T21:12:16Z</dcterms:created>
  <dcterms:modified xsi:type="dcterms:W3CDTF">2004-06-16T19:00:58Z</dcterms:modified>
  <cp:category/>
  <cp:version/>
  <cp:contentType/>
  <cp:contentStatus/>
</cp:coreProperties>
</file>