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2000" windowHeight="6630" activeTab="0"/>
  </bookViews>
  <sheets>
    <sheet name="consolidado" sheetId="1" r:id="rId1"/>
  </sheets>
  <definedNames>
    <definedName name="_xlnm.Print_Area" localSheetId="0">'consolidado'!$A$1:$I$131</definedName>
  </definedNames>
  <calcPr fullCalcOnLoad="1"/>
</workbook>
</file>

<file path=xl/sharedStrings.xml><?xml version="1.0" encoding="utf-8"?>
<sst xmlns="http://schemas.openxmlformats.org/spreadsheetml/2006/main" count="225" uniqueCount="93">
  <si>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</si>
  <si>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</si>
  <si>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</si>
  <si>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</si>
  <si>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</si>
  <si>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</si>
  <si>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</si>
  <si>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</si>
  <si>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VI</t>
  </si>
  <si>
    <t>VII</t>
  </si>
  <si>
    <t>Todo o Estado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</si>
  <si>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</si>
  <si>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</si>
  <si>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</si>
  <si>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</si>
  <si>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</si>
  <si>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</si>
  <si>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</si>
  <si>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Implementação da Comunicação Social nos órgãos da SEJUSP</t>
  </si>
  <si>
    <t>Resgatar a imagem da SEJUSP</t>
  </si>
  <si>
    <t>Melhorar o desempenho do Sistema de Segurança Pública</t>
  </si>
  <si>
    <t>Promover a integração operacional e de áreas de atuação da Segurança Pública</t>
  </si>
  <si>
    <t>Melhorar a habilidade pessoal e o desempenho técnico profissional dos servidores</t>
  </si>
  <si>
    <t>Implementação de um novo modelo de Segurança Publica</t>
  </si>
  <si>
    <t>Modernização operacional da SPI</t>
  </si>
  <si>
    <t xml:space="preserve">Manutenção e coordenação das ações de perícia e identificação </t>
  </si>
  <si>
    <t>Implementação e manutenção do Sub sistema de inteligencia de Segurança Pública</t>
  </si>
  <si>
    <t>Ações Integradas de repressão qualificada</t>
  </si>
  <si>
    <t>Intensificar o combate à criminalidade</t>
  </si>
  <si>
    <t>Manutenção e coordenação do Centro Integrado de Operações de Segurança Pública - CIOSP</t>
  </si>
  <si>
    <t>Formação e capacitação continuada dos servidores do sistema de segurança pública</t>
  </si>
  <si>
    <t>Manutenção e coordenação da investigação de ilícitos penais</t>
  </si>
  <si>
    <t>Reduzir a demanda reprimida e elevar a qualidade dos serviços prestados</t>
  </si>
  <si>
    <t>Manutenção e coordenação das ações de policiamento ostensivo</t>
  </si>
  <si>
    <t>Manter e coordenar as ações de policiamento ostensivo</t>
  </si>
  <si>
    <t>Reestruturação operacional do policiamento ostensivo</t>
  </si>
  <si>
    <t>Implementação e manutenção dos Centros Integrados de Segurança e Cidadania</t>
  </si>
  <si>
    <t>Promover a integração operacional dos Órgãos do Sistema de Segurança Pública no Atendimento ao Cidadão</t>
  </si>
  <si>
    <t>Combater a corrupção no Sistema de Segurança Pública</t>
  </si>
  <si>
    <t>Integrar as ações da SEJUSP com a comunidade</t>
  </si>
  <si>
    <t>Reduzir o tráfico de drogas, roubo de cargas, veiculos, prostituição infantil, armas e o contrabando na região</t>
  </si>
  <si>
    <t xml:space="preserve">Manutenção da segurança integrada na fronteira oeste </t>
  </si>
  <si>
    <t>Manter o serviço de atendimento e despacho do CIOSP</t>
  </si>
  <si>
    <t>Inquéritos instaurados e concluidos</t>
  </si>
  <si>
    <t>Aumentar a quantidade de inqueritos concluídos e elevar a qualidade dos serviços prestados</t>
  </si>
  <si>
    <t>Reestruturação fisica do Centro de Educação Integrada</t>
  </si>
  <si>
    <t>Consolidação do policiamento comunitário</t>
  </si>
  <si>
    <t xml:space="preserve">documentos expedidos </t>
  </si>
  <si>
    <t>Conselhos comunitários criados</t>
  </si>
  <si>
    <t>Implementação e Manutenção da segurança integrada da Fronteira Oeste (CISC's)</t>
  </si>
  <si>
    <t>CISC's implementados e mantidos</t>
  </si>
  <si>
    <t>metros quadrados - m2</t>
  </si>
  <si>
    <t>Realizar o atendimento, com segurança, dos serviços prestados pela SPI</t>
  </si>
  <si>
    <t>Otimizar o atendimento com segurança dos serv iços prestados pela Sup.  Perícias e Identificações</t>
  </si>
  <si>
    <t>ações integradas realizadas (GEFRON)</t>
  </si>
  <si>
    <t>Áreas integradas compatibilizadas</t>
  </si>
  <si>
    <t>Implementação da descentralização integrada e compatibilização de área operacionais</t>
  </si>
  <si>
    <t>Dados Financeiros dos Programa</t>
  </si>
  <si>
    <t>Regionalizaçao</t>
  </si>
  <si>
    <t>N° de furtos a cada 10.000 habitantes</t>
  </si>
  <si>
    <t>percentual</t>
  </si>
  <si>
    <t>unidades mantidas</t>
  </si>
  <si>
    <t xml:space="preserve">Criação, implementação e reorganização das corregedorias da Segurança Pública </t>
  </si>
  <si>
    <t>N° de homicídios a cada 10.000 habitantes</t>
  </si>
  <si>
    <t>N° de roubos a cada 10.000 habitantes</t>
  </si>
  <si>
    <t>Corregedorias criadas, implementadas, ou reorganizadas</t>
  </si>
  <si>
    <t>unidade</t>
  </si>
  <si>
    <t>ações implementadas</t>
  </si>
  <si>
    <t>Reduzir os índices de criminalidade</t>
  </si>
  <si>
    <t>pessoas</t>
  </si>
  <si>
    <t>Manter e coordenar as ações de investigação de ílicitos penais</t>
  </si>
  <si>
    <t>Reestruturação operacional  da investigação de ílicitos penais</t>
  </si>
  <si>
    <t>Subsistema de inteligência de Segurança Pública de Mato Grosso implantado e mantido</t>
  </si>
  <si>
    <t>I, II, III, IV, V, VI, VII, VIII, IX, X, XI, XII</t>
  </si>
  <si>
    <t>Redução da Criminalidade</t>
  </si>
  <si>
    <t>ações mantidas e coordenadas</t>
  </si>
  <si>
    <t>pessoas capacitadas</t>
  </si>
  <si>
    <t>ações de investigação de ílicitos penais mantidas</t>
  </si>
  <si>
    <t>atendimentos realizados</t>
  </si>
  <si>
    <t>centro de educação integrada ampliado</t>
  </si>
  <si>
    <t>demanda reprimida de ocorrências reduzida</t>
  </si>
  <si>
    <t>Centros Integrados de Segurança Pública e cidadania implementados e mantidos</t>
  </si>
  <si>
    <t xml:space="preserve">ações integradas realizadas </t>
  </si>
  <si>
    <t xml:space="preserve"> Índice de homicídios</t>
  </si>
  <si>
    <t xml:space="preserve"> Índice de roubos</t>
  </si>
  <si>
    <t xml:space="preserve"> Índice de furtos</t>
  </si>
  <si>
    <t>Disponibilizar informações ao sistema de segurança para o combate a criminalidade</t>
  </si>
  <si>
    <t>Reduzir o tráfico de drogas, roubo de cargas, veículos, prostituição infantil, armas e o contrabando na região de fronteira</t>
  </si>
  <si>
    <t>Construir, reformar a estrutura do Centro de Educação Integrada de Segurança</t>
  </si>
  <si>
    <t>Estruturas de comunicaçao social implementadas e mantidas</t>
  </si>
  <si>
    <t>Manutenção do Centro de Educação Integrada</t>
  </si>
  <si>
    <t>Oferecer condições de formação para profissionais da Segurança</t>
  </si>
  <si>
    <t>Centro de formação mantido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</si>
</sst>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  <numFmt numFmtId="172" formatCode="0.0%"/>
    <numFmt numFmtId="173" formatCode="#,##0.00;[Red]#,##0.00"/>
    <numFmt numFmtId="174" formatCode="#,##0;[Red]#,##0"/>
    <numFmt numFmtId="175" formatCode="_(* #,##0.0_);_(* \(#,##0.0\);_(* &quot;-&quot;??_);_(@_)"/>
    <numFmt numFmtId="176" formatCode="_(* #,##0_);_(* \(#,##0\);_(* &quot;-&quot;??_);_(@_)"/>
    <numFmt numFmtId="177" formatCode="0.0;[Red]0.0"/>
    <numFmt numFmtId="178" formatCode="0;[Red]0"/>
    <numFmt numFmtId="179" formatCode="#,##0.0;[Red]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color indexed="55"/>
      <name val="Arial"/>
      <family val="0"/>
    </font>
    <font>
      <b/>
      <sz val="14"/>
      <name val="Tahoma"/>
      <family val="2"/>
    </font>
    <font>
      <sz val="14"/>
      <name val="Arial"/>
      <family val="0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17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right" vertical="center"/>
      <protection hidden="1"/>
    </xf>
    <xf numFmtId="0" fontId="5" fillId="0" borderId="1" xfId="0" applyFont="1" applyFill="1" applyBorder="1" applyAlignment="1" applyProtection="1">
      <alignment horizontal="justify" vertical="center" wrapText="1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165" fontId="5" fillId="0" borderId="1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justify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3" fontId="5" fillId="0" borderId="1" xfId="0" applyNumberFormat="1" applyFont="1" applyBorder="1" applyAlignment="1" applyProtection="1">
      <alignment horizontal="left" vertical="center" wrapText="1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 quotePrefix="1">
      <alignment horizontal="justify" vertical="center" wrapText="1"/>
      <protection hidden="1"/>
    </xf>
    <xf numFmtId="0" fontId="5" fillId="0" borderId="1" xfId="0" applyFont="1" applyBorder="1" applyAlignment="1" applyProtection="1" quotePrefix="1">
      <alignment horizontal="justify" vertical="center" wrapText="1"/>
      <protection hidden="1"/>
    </xf>
    <xf numFmtId="3" fontId="5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3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3" fontId="5" fillId="0" borderId="1" xfId="20" applyNumberFormat="1" applyFont="1" applyFill="1" applyBorder="1" applyAlignment="1" applyProtection="1">
      <alignment horizontal="center" vertical="center"/>
      <protection hidden="1"/>
    </xf>
    <xf numFmtId="3" fontId="5" fillId="0" borderId="2" xfId="0" applyNumberFormat="1" applyFont="1" applyBorder="1" applyAlignment="1" applyProtection="1">
      <alignment horizontal="justify" vertical="center" wrapText="1"/>
      <protection hidden="1"/>
    </xf>
    <xf numFmtId="3" fontId="5" fillId="0" borderId="3" xfId="0" applyNumberFormat="1" applyFont="1" applyBorder="1" applyAlignment="1" applyProtection="1">
      <alignment horizontal="justify" vertical="center" wrapText="1"/>
      <protection hidden="1"/>
    </xf>
    <xf numFmtId="3" fontId="5" fillId="0" borderId="4" xfId="0" applyNumberFormat="1" applyFont="1" applyBorder="1" applyAlignment="1" applyProtection="1">
      <alignment horizontal="justify" vertic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7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right" vertical="center" wrapText="1"/>
      <protection hidden="1"/>
    </xf>
    <xf numFmtId="165" fontId="5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3" fontId="5" fillId="0" borderId="1" xfId="0" applyNumberFormat="1" applyFont="1" applyFill="1" applyBorder="1" applyAlignment="1" applyProtection="1" quotePrefix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justify" vertical="center"/>
      <protection hidden="1"/>
    </xf>
    <xf numFmtId="178" fontId="5" fillId="0" borderId="1" xfId="19" applyNumberFormat="1" applyFont="1" applyFill="1" applyBorder="1" applyAlignment="1" applyProtection="1">
      <alignment horizontal="center" vertical="center"/>
      <protection hidden="1"/>
    </xf>
    <xf numFmtId="6" fontId="5" fillId="0" borderId="1" xfId="0" applyNumberFormat="1" applyFont="1" applyBorder="1" applyAlignment="1" applyProtection="1">
      <alignment horizontal="justify" vertical="center" wrapText="1"/>
      <protection hidden="1"/>
    </xf>
    <xf numFmtId="1" fontId="5" fillId="0" borderId="1" xfId="19" applyNumberFormat="1" applyFont="1" applyFill="1" applyBorder="1" applyAlignment="1" applyProtection="1">
      <alignment horizontal="center" vertical="center"/>
      <protection hidden="1"/>
    </xf>
    <xf numFmtId="6" fontId="5" fillId="0" borderId="1" xfId="0" applyNumberFormat="1" applyFont="1" applyBorder="1" applyAlignment="1" applyProtection="1" quotePrefix="1">
      <alignment horizontal="justify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="65" zoomScaleSheetLayoutView="65" workbookViewId="0" topLeftCell="A120">
      <selection activeCell="E139" sqref="E139"/>
    </sheetView>
  </sheetViews>
  <sheetFormatPr defaultColWidth="9.140625" defaultRowHeight="12.75"/>
  <cols>
    <col min="1" max="1" width="21.7109375" style="52" bestFit="1" customWidth="1"/>
    <col min="2" max="2" width="14.57421875" style="52" customWidth="1"/>
    <col min="3" max="3" width="11.421875" style="52" customWidth="1"/>
    <col min="4" max="4" width="54.7109375" style="52" customWidth="1"/>
    <col min="5" max="5" width="26.57421875" style="53" customWidth="1"/>
    <col min="6" max="6" width="26.421875" style="53" bestFit="1" customWidth="1"/>
    <col min="7" max="7" width="25.8515625" style="53" bestFit="1" customWidth="1"/>
    <col min="8" max="8" width="25.8515625" style="53" customWidth="1"/>
    <col min="9" max="9" width="23.7109375" style="53" bestFit="1" customWidth="1"/>
    <col min="10" max="16384" width="9.140625" style="53" customWidth="1"/>
  </cols>
  <sheetData>
    <row r="1" spans="1:9" s="3" customFormat="1" ht="30" customHeight="1">
      <c r="A1" s="1" t="s">
        <v>12</v>
      </c>
      <c r="B1" s="1"/>
      <c r="C1" s="2" t="s">
        <v>74</v>
      </c>
      <c r="D1" s="2"/>
      <c r="E1" s="2"/>
      <c r="F1" s="2"/>
      <c r="G1" s="2"/>
      <c r="H1" s="2"/>
      <c r="I1" s="2"/>
    </row>
    <row r="2" spans="1:9" s="3" customFormat="1" ht="30" customHeight="1">
      <c r="A2" s="1" t="s">
        <v>13</v>
      </c>
      <c r="B2" s="1"/>
      <c r="C2" s="2" t="s">
        <v>68</v>
      </c>
      <c r="D2" s="2"/>
      <c r="E2" s="2"/>
      <c r="F2" s="2"/>
      <c r="G2" s="2"/>
      <c r="H2" s="2"/>
      <c r="I2" s="2"/>
    </row>
    <row r="3" spans="1:9" s="6" customFormat="1" ht="30" customHeight="1">
      <c r="A3" s="1" t="s">
        <v>0</v>
      </c>
      <c r="B3" s="1"/>
      <c r="C3" s="1"/>
      <c r="D3" s="1"/>
      <c r="E3" s="4" t="s">
        <v>1</v>
      </c>
      <c r="F3" s="5" t="s">
        <v>2</v>
      </c>
      <c r="G3" s="5"/>
      <c r="H3" s="5" t="s">
        <v>3</v>
      </c>
      <c r="I3" s="5"/>
    </row>
    <row r="4" spans="1:9" s="11" customFormat="1" ht="45" customHeight="1">
      <c r="A4" s="7" t="s">
        <v>83</v>
      </c>
      <c r="B4" s="7"/>
      <c r="C4" s="7"/>
      <c r="D4" s="8"/>
      <c r="E4" s="9" t="s">
        <v>63</v>
      </c>
      <c r="F4" s="10">
        <v>2.292</v>
      </c>
      <c r="G4" s="10"/>
      <c r="H4" s="10">
        <v>1.6</v>
      </c>
      <c r="I4" s="10"/>
    </row>
    <row r="5" spans="1:9" s="11" customFormat="1" ht="33.75" customHeight="1">
      <c r="A5" s="7" t="s">
        <v>84</v>
      </c>
      <c r="B5" s="7"/>
      <c r="C5" s="7"/>
      <c r="D5" s="8"/>
      <c r="E5" s="9" t="s">
        <v>64</v>
      </c>
      <c r="F5" s="10">
        <v>34</v>
      </c>
      <c r="G5" s="10"/>
      <c r="H5" s="10">
        <v>25</v>
      </c>
      <c r="I5" s="10"/>
    </row>
    <row r="6" spans="1:9" s="11" customFormat="1" ht="36" customHeight="1">
      <c r="A6" s="7" t="s">
        <v>85</v>
      </c>
      <c r="B6" s="8"/>
      <c r="C6" s="8"/>
      <c r="D6" s="8"/>
      <c r="E6" s="9" t="s">
        <v>59</v>
      </c>
      <c r="F6" s="10">
        <v>102.839</v>
      </c>
      <c r="G6" s="10"/>
      <c r="H6" s="10">
        <v>79.2</v>
      </c>
      <c r="I6" s="10"/>
    </row>
    <row r="7" spans="1:9" s="6" customFormat="1" ht="15">
      <c r="A7" s="5" t="s">
        <v>57</v>
      </c>
      <c r="B7" s="5"/>
      <c r="C7" s="5"/>
      <c r="D7" s="5"/>
      <c r="E7" s="12">
        <v>2004</v>
      </c>
      <c r="F7" s="12">
        <v>2005</v>
      </c>
      <c r="G7" s="12">
        <v>2006</v>
      </c>
      <c r="H7" s="12">
        <v>2007</v>
      </c>
      <c r="I7" s="12" t="s">
        <v>4</v>
      </c>
    </row>
    <row r="8" spans="1:9" s="6" customFormat="1" ht="24" customHeight="1">
      <c r="A8" s="5"/>
      <c r="B8" s="5"/>
      <c r="C8" s="5"/>
      <c r="D8" s="5"/>
      <c r="E8" s="13">
        <f>E89+E131</f>
        <v>75554483</v>
      </c>
      <c r="F8" s="13">
        <f>F89+F131</f>
        <v>62024490</v>
      </c>
      <c r="G8" s="13">
        <f>G89+G131</f>
        <v>62580887</v>
      </c>
      <c r="H8" s="13">
        <f>H89+H131</f>
        <v>63026109</v>
      </c>
      <c r="I8" s="13">
        <f>I89+I131</f>
        <v>263185969</v>
      </c>
    </row>
    <row r="9" spans="1:9" s="15" customFormat="1" ht="9.7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9" s="6" customFormat="1" ht="15">
      <c r="A10" s="16" t="s">
        <v>5</v>
      </c>
      <c r="B10" s="16"/>
      <c r="C10" s="16"/>
      <c r="D10" s="16"/>
      <c r="E10" s="17">
        <v>2004</v>
      </c>
      <c r="F10" s="17">
        <v>2005</v>
      </c>
      <c r="G10" s="17">
        <v>2006</v>
      </c>
      <c r="H10" s="17">
        <v>2007</v>
      </c>
      <c r="I10" s="17" t="s">
        <v>4</v>
      </c>
    </row>
    <row r="11" spans="1:9" s="6" customFormat="1" ht="15">
      <c r="A11" s="16"/>
      <c r="B11" s="16"/>
      <c r="C11" s="16"/>
      <c r="D11" s="16"/>
      <c r="E11" s="17" t="s">
        <v>14</v>
      </c>
      <c r="F11" s="17" t="s">
        <v>14</v>
      </c>
      <c r="G11" s="17" t="s">
        <v>14</v>
      </c>
      <c r="H11" s="17" t="s">
        <v>14</v>
      </c>
      <c r="I11" s="17" t="s">
        <v>14</v>
      </c>
    </row>
    <row r="12" spans="1:9" s="6" customFormat="1" ht="34.5" customHeight="1">
      <c r="A12" s="18" t="s">
        <v>6</v>
      </c>
      <c r="B12" s="19" t="s">
        <v>62</v>
      </c>
      <c r="C12" s="19"/>
      <c r="D12" s="19"/>
      <c r="E12" s="20">
        <v>5</v>
      </c>
      <c r="F12" s="20">
        <v>0</v>
      </c>
      <c r="G12" s="20">
        <v>0</v>
      </c>
      <c r="H12" s="20">
        <v>0</v>
      </c>
      <c r="I12" s="20">
        <f>SUM($E12+$F12+$G12+$H12)</f>
        <v>5</v>
      </c>
    </row>
    <row r="13" spans="1:9" s="6" customFormat="1" ht="21" customHeight="1">
      <c r="A13" s="21" t="s">
        <v>15</v>
      </c>
      <c r="B13" s="22" t="s">
        <v>38</v>
      </c>
      <c r="C13" s="22"/>
      <c r="D13" s="22"/>
      <c r="E13" s="20"/>
      <c r="F13" s="20"/>
      <c r="G13" s="20"/>
      <c r="H13" s="20"/>
      <c r="I13" s="20"/>
    </row>
    <row r="14" spans="1:9" s="6" customFormat="1" ht="20.25" customHeight="1">
      <c r="A14" s="18" t="s">
        <v>16</v>
      </c>
      <c r="B14" s="22" t="s">
        <v>65</v>
      </c>
      <c r="C14" s="22"/>
      <c r="D14" s="22"/>
      <c r="E14" s="23">
        <v>955172</v>
      </c>
      <c r="F14" s="23">
        <v>0</v>
      </c>
      <c r="G14" s="23">
        <v>0</v>
      </c>
      <c r="H14" s="23">
        <v>0</v>
      </c>
      <c r="I14" s="23">
        <f>SUM($E$14+$F$14+$G$14+$H$14)</f>
        <v>955172</v>
      </c>
    </row>
    <row r="15" spans="1:9" s="6" customFormat="1" ht="19.5" customHeight="1">
      <c r="A15" s="21" t="s">
        <v>1</v>
      </c>
      <c r="B15" s="24" t="s">
        <v>66</v>
      </c>
      <c r="C15" s="24"/>
      <c r="D15" s="24"/>
      <c r="E15" s="23"/>
      <c r="F15" s="23"/>
      <c r="G15" s="23"/>
      <c r="H15" s="23"/>
      <c r="I15" s="23"/>
    </row>
    <row r="16" spans="1:9" s="6" customFormat="1" ht="19.5" customHeight="1">
      <c r="A16" s="21" t="s">
        <v>58</v>
      </c>
      <c r="B16" s="24" t="s">
        <v>8</v>
      </c>
      <c r="C16" s="24"/>
      <c r="D16" s="24"/>
      <c r="E16" s="23"/>
      <c r="F16" s="23"/>
      <c r="G16" s="23"/>
      <c r="H16" s="23"/>
      <c r="I16" s="23"/>
    </row>
    <row r="17" spans="1:9" s="26" customFormat="1" ht="9.75" customHeight="1">
      <c r="A17" s="25"/>
      <c r="B17" s="25"/>
      <c r="C17" s="25"/>
      <c r="D17" s="25"/>
      <c r="E17" s="25"/>
      <c r="F17" s="25"/>
      <c r="G17" s="25"/>
      <c r="H17" s="25"/>
      <c r="I17" s="25"/>
    </row>
    <row r="18" spans="1:9" s="6" customFormat="1" ht="19.5" customHeight="1">
      <c r="A18" s="18" t="s">
        <v>6</v>
      </c>
      <c r="B18" s="27" t="s">
        <v>27</v>
      </c>
      <c r="C18" s="27"/>
      <c r="D18" s="27"/>
      <c r="E18" s="20">
        <v>87</v>
      </c>
      <c r="F18" s="20">
        <v>130</v>
      </c>
      <c r="G18" s="20">
        <v>130</v>
      </c>
      <c r="H18" s="20">
        <v>0</v>
      </c>
      <c r="I18" s="20">
        <f>SUM($E18+$F18+$G18+$H18)</f>
        <v>347</v>
      </c>
    </row>
    <row r="19" spans="1:9" s="6" customFormat="1" ht="19.5" customHeight="1">
      <c r="A19" s="21" t="s">
        <v>15</v>
      </c>
      <c r="B19" s="27" t="s">
        <v>28</v>
      </c>
      <c r="C19" s="27"/>
      <c r="D19" s="27"/>
      <c r="E19" s="20"/>
      <c r="F19" s="20"/>
      <c r="G19" s="20"/>
      <c r="H19" s="20"/>
      <c r="I19" s="20"/>
    </row>
    <row r="20" spans="1:9" s="6" customFormat="1" ht="19.5" customHeight="1">
      <c r="A20" s="18" t="s">
        <v>16</v>
      </c>
      <c r="B20" s="27" t="s">
        <v>82</v>
      </c>
      <c r="C20" s="27"/>
      <c r="D20" s="27"/>
      <c r="E20" s="23">
        <v>1064815</v>
      </c>
      <c r="F20" s="23">
        <v>1064815</v>
      </c>
      <c r="G20" s="23">
        <v>1064815</v>
      </c>
      <c r="H20" s="23">
        <v>1064815</v>
      </c>
      <c r="I20" s="23">
        <f>SUM(E20:H21)</f>
        <v>4259260</v>
      </c>
    </row>
    <row r="21" spans="1:9" s="6" customFormat="1" ht="19.5" customHeight="1">
      <c r="A21" s="21" t="s">
        <v>1</v>
      </c>
      <c r="B21" s="27" t="s">
        <v>66</v>
      </c>
      <c r="C21" s="27"/>
      <c r="D21" s="27"/>
      <c r="E21" s="23"/>
      <c r="F21" s="23"/>
      <c r="G21" s="23"/>
      <c r="H21" s="23"/>
      <c r="I21" s="23"/>
    </row>
    <row r="22" spans="1:9" s="6" customFormat="1" ht="19.5" customHeight="1">
      <c r="A22" s="21" t="s">
        <v>58</v>
      </c>
      <c r="B22" s="27" t="s">
        <v>10</v>
      </c>
      <c r="C22" s="27"/>
      <c r="D22" s="27"/>
      <c r="E22" s="23"/>
      <c r="F22" s="23"/>
      <c r="G22" s="23"/>
      <c r="H22" s="23"/>
      <c r="I22" s="23"/>
    </row>
    <row r="23" spans="1:9" s="15" customFormat="1" ht="9.75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s="6" customFormat="1" ht="21.75" customHeight="1">
      <c r="A24" s="18" t="s">
        <v>6</v>
      </c>
      <c r="B24" s="24" t="s">
        <v>18</v>
      </c>
      <c r="C24" s="24"/>
      <c r="D24" s="24"/>
      <c r="E24" s="20">
        <v>7</v>
      </c>
      <c r="F24" s="20">
        <v>7</v>
      </c>
      <c r="G24" s="20">
        <v>7</v>
      </c>
      <c r="H24" s="20">
        <v>7</v>
      </c>
      <c r="I24" s="20">
        <v>7</v>
      </c>
    </row>
    <row r="25" spans="1:9" s="6" customFormat="1" ht="19.5" customHeight="1">
      <c r="A25" s="21" t="s">
        <v>15</v>
      </c>
      <c r="B25" s="24" t="s">
        <v>19</v>
      </c>
      <c r="C25" s="24"/>
      <c r="D25" s="24"/>
      <c r="E25" s="20"/>
      <c r="F25" s="20"/>
      <c r="G25" s="20"/>
      <c r="H25" s="20"/>
      <c r="I25" s="20"/>
    </row>
    <row r="26" spans="1:9" s="6" customFormat="1" ht="19.5" customHeight="1">
      <c r="A26" s="18" t="s">
        <v>16</v>
      </c>
      <c r="B26" s="24" t="s">
        <v>89</v>
      </c>
      <c r="C26" s="24"/>
      <c r="D26" s="24"/>
      <c r="E26" s="23">
        <v>959295</v>
      </c>
      <c r="F26" s="23">
        <v>959295</v>
      </c>
      <c r="G26" s="23">
        <v>959295</v>
      </c>
      <c r="H26" s="23">
        <v>959295</v>
      </c>
      <c r="I26" s="23">
        <f>SUM(E26:H27)</f>
        <v>3837180</v>
      </c>
    </row>
    <row r="27" spans="1:9" s="6" customFormat="1" ht="19.5" customHeight="1">
      <c r="A27" s="21" t="s">
        <v>1</v>
      </c>
      <c r="B27" s="24" t="s">
        <v>66</v>
      </c>
      <c r="C27" s="24"/>
      <c r="D27" s="24"/>
      <c r="E27" s="23"/>
      <c r="F27" s="23"/>
      <c r="G27" s="23"/>
      <c r="H27" s="23"/>
      <c r="I27" s="23"/>
    </row>
    <row r="28" spans="1:9" s="6" customFormat="1" ht="19.5" customHeight="1">
      <c r="A28" s="21" t="s">
        <v>58</v>
      </c>
      <c r="B28" s="24" t="s">
        <v>8</v>
      </c>
      <c r="C28" s="24"/>
      <c r="D28" s="24"/>
      <c r="E28" s="23"/>
      <c r="F28" s="23"/>
      <c r="G28" s="23"/>
      <c r="H28" s="23"/>
      <c r="I28" s="23"/>
    </row>
    <row r="29" spans="1:9" s="15" customFormat="1" ht="9.75" customHeight="1">
      <c r="A29" s="25"/>
      <c r="B29" s="25"/>
      <c r="C29" s="25"/>
      <c r="D29" s="25"/>
      <c r="E29" s="25"/>
      <c r="F29" s="25"/>
      <c r="G29" s="25"/>
      <c r="H29" s="25"/>
      <c r="I29" s="25"/>
    </row>
    <row r="30" spans="1:9" s="6" customFormat="1" ht="22.5" customHeight="1">
      <c r="A30" s="18" t="s">
        <v>6</v>
      </c>
      <c r="B30" s="24" t="s">
        <v>23</v>
      </c>
      <c r="C30" s="24"/>
      <c r="D30" s="24"/>
      <c r="E30" s="28">
        <v>60</v>
      </c>
      <c r="F30" s="28">
        <v>15</v>
      </c>
      <c r="G30" s="28">
        <v>90</v>
      </c>
      <c r="H30" s="28">
        <v>100</v>
      </c>
      <c r="I30" s="28">
        <v>100</v>
      </c>
    </row>
    <row r="31" spans="1:9" s="6" customFormat="1" ht="20.25" customHeight="1">
      <c r="A31" s="21" t="s">
        <v>15</v>
      </c>
      <c r="B31" s="24" t="s">
        <v>20</v>
      </c>
      <c r="C31" s="24"/>
      <c r="D31" s="24"/>
      <c r="E31" s="28"/>
      <c r="F31" s="28"/>
      <c r="G31" s="28"/>
      <c r="H31" s="28"/>
      <c r="I31" s="28"/>
    </row>
    <row r="32" spans="1:9" s="6" customFormat="1" ht="22.5" customHeight="1">
      <c r="A32" s="18" t="s">
        <v>16</v>
      </c>
      <c r="B32" s="24" t="s">
        <v>67</v>
      </c>
      <c r="C32" s="24"/>
      <c r="D32" s="24"/>
      <c r="E32" s="23">
        <v>683700</v>
      </c>
      <c r="F32" s="23">
        <v>170925</v>
      </c>
      <c r="G32" s="23">
        <v>170925</v>
      </c>
      <c r="H32" s="23">
        <v>113950</v>
      </c>
      <c r="I32" s="23">
        <f>SUM(E32:H33)</f>
        <v>1139500</v>
      </c>
    </row>
    <row r="33" spans="1:9" s="6" customFormat="1" ht="20.25" customHeight="1">
      <c r="A33" s="21" t="s">
        <v>1</v>
      </c>
      <c r="B33" s="24" t="s">
        <v>60</v>
      </c>
      <c r="C33" s="24"/>
      <c r="D33" s="24"/>
      <c r="E33" s="23"/>
      <c r="F33" s="23"/>
      <c r="G33" s="23"/>
      <c r="H33" s="23"/>
      <c r="I33" s="23"/>
    </row>
    <row r="34" spans="1:9" s="6" customFormat="1" ht="21" customHeight="1">
      <c r="A34" s="21" t="s">
        <v>58</v>
      </c>
      <c r="B34" s="24" t="s">
        <v>10</v>
      </c>
      <c r="C34" s="24"/>
      <c r="D34" s="24"/>
      <c r="E34" s="23"/>
      <c r="F34" s="23"/>
      <c r="G34" s="23"/>
      <c r="H34" s="23"/>
      <c r="I34" s="23"/>
    </row>
    <row r="35" spans="1:9" s="15" customFormat="1" ht="9.75" customHeight="1">
      <c r="A35" s="25"/>
      <c r="B35" s="25"/>
      <c r="C35" s="25"/>
      <c r="D35" s="25"/>
      <c r="E35" s="25"/>
      <c r="F35" s="25"/>
      <c r="G35" s="25"/>
      <c r="H35" s="25"/>
      <c r="I35" s="25"/>
    </row>
    <row r="36" spans="1:9" s="6" customFormat="1" ht="31.5" customHeight="1">
      <c r="A36" s="18" t="s">
        <v>6</v>
      </c>
      <c r="B36" s="24" t="s">
        <v>36</v>
      </c>
      <c r="C36" s="24"/>
      <c r="D36" s="24"/>
      <c r="E36" s="20">
        <v>4</v>
      </c>
      <c r="F36" s="20">
        <v>2</v>
      </c>
      <c r="G36" s="20">
        <v>3</v>
      </c>
      <c r="H36" s="20">
        <v>2</v>
      </c>
      <c r="I36" s="20">
        <f>SUM(E36:H37)</f>
        <v>11</v>
      </c>
    </row>
    <row r="37" spans="1:9" s="6" customFormat="1" ht="31.5" customHeight="1">
      <c r="A37" s="21" t="s">
        <v>15</v>
      </c>
      <c r="B37" s="24" t="s">
        <v>37</v>
      </c>
      <c r="C37" s="24"/>
      <c r="D37" s="24"/>
      <c r="E37" s="20"/>
      <c r="F37" s="20"/>
      <c r="G37" s="20"/>
      <c r="H37" s="20"/>
      <c r="I37" s="20"/>
    </row>
    <row r="38" spans="1:9" s="6" customFormat="1" ht="30" customHeight="1">
      <c r="A38" s="18" t="s">
        <v>16</v>
      </c>
      <c r="B38" s="24" t="s">
        <v>81</v>
      </c>
      <c r="C38" s="24"/>
      <c r="D38" s="24"/>
      <c r="E38" s="23">
        <v>2827833</v>
      </c>
      <c r="F38" s="23">
        <v>1413916</v>
      </c>
      <c r="G38" s="23">
        <v>2120874</v>
      </c>
      <c r="H38" s="23">
        <v>1413916</v>
      </c>
      <c r="I38" s="23">
        <f>SUM(E38:H39)</f>
        <v>7776539</v>
      </c>
    </row>
    <row r="39" spans="1:9" s="6" customFormat="1" ht="19.5" customHeight="1">
      <c r="A39" s="21" t="s">
        <v>1</v>
      </c>
      <c r="B39" s="24" t="s">
        <v>66</v>
      </c>
      <c r="C39" s="24"/>
      <c r="D39" s="24"/>
      <c r="E39" s="23"/>
      <c r="F39" s="23"/>
      <c r="G39" s="23"/>
      <c r="H39" s="23"/>
      <c r="I39" s="23"/>
    </row>
    <row r="40" spans="1:9" s="6" customFormat="1" ht="19.5" customHeight="1">
      <c r="A40" s="21" t="s">
        <v>58</v>
      </c>
      <c r="B40" s="24" t="s">
        <v>10</v>
      </c>
      <c r="C40" s="29"/>
      <c r="D40" s="29"/>
      <c r="E40" s="23"/>
      <c r="F40" s="23"/>
      <c r="G40" s="23"/>
      <c r="H40" s="23"/>
      <c r="I40" s="23"/>
    </row>
    <row r="41" spans="1:9" s="6" customFormat="1" ht="9.75" customHeight="1">
      <c r="A41" s="25"/>
      <c r="B41" s="25"/>
      <c r="C41" s="25"/>
      <c r="D41" s="25"/>
      <c r="E41" s="25"/>
      <c r="F41" s="25"/>
      <c r="G41" s="25"/>
      <c r="H41" s="25"/>
      <c r="I41" s="25"/>
    </row>
    <row r="42" spans="1:9" s="6" customFormat="1" ht="30" customHeight="1">
      <c r="A42" s="18" t="s">
        <v>6</v>
      </c>
      <c r="B42" s="29" t="s">
        <v>56</v>
      </c>
      <c r="C42" s="24"/>
      <c r="D42" s="24"/>
      <c r="E42" s="20">
        <v>4</v>
      </c>
      <c r="F42" s="20">
        <v>2</v>
      </c>
      <c r="G42" s="20">
        <v>3</v>
      </c>
      <c r="H42" s="20">
        <v>2</v>
      </c>
      <c r="I42" s="20">
        <f>SUM($E42+$F42+$G42+$H42)</f>
        <v>11</v>
      </c>
    </row>
    <row r="43" spans="1:9" s="6" customFormat="1" ht="30" customHeight="1">
      <c r="A43" s="21" t="s">
        <v>15</v>
      </c>
      <c r="B43" s="22" t="s">
        <v>21</v>
      </c>
      <c r="C43" s="22"/>
      <c r="D43" s="22"/>
      <c r="E43" s="20"/>
      <c r="F43" s="20"/>
      <c r="G43" s="20"/>
      <c r="H43" s="20"/>
      <c r="I43" s="20"/>
    </row>
    <row r="44" spans="1:9" s="6" customFormat="1" ht="19.5" customHeight="1">
      <c r="A44" s="18" t="s">
        <v>16</v>
      </c>
      <c r="B44" s="30" t="s">
        <v>55</v>
      </c>
      <c r="C44" s="22"/>
      <c r="D44" s="22"/>
      <c r="E44" s="23">
        <v>1400000</v>
      </c>
      <c r="F44" s="23">
        <v>749000</v>
      </c>
      <c r="G44" s="23">
        <v>1190910</v>
      </c>
      <c r="H44" s="23">
        <v>833637</v>
      </c>
      <c r="I44" s="23">
        <f>SUM(E44:H45)</f>
        <v>4173547</v>
      </c>
    </row>
    <row r="45" spans="1:9" s="6" customFormat="1" ht="19.5" customHeight="1">
      <c r="A45" s="21" t="s">
        <v>1</v>
      </c>
      <c r="B45" s="22" t="s">
        <v>66</v>
      </c>
      <c r="C45" s="22"/>
      <c r="D45" s="22"/>
      <c r="E45" s="23"/>
      <c r="F45" s="23"/>
      <c r="G45" s="23"/>
      <c r="H45" s="23"/>
      <c r="I45" s="23"/>
    </row>
    <row r="46" spans="1:9" s="6" customFormat="1" ht="19.5" customHeight="1">
      <c r="A46" s="21" t="s">
        <v>58</v>
      </c>
      <c r="B46" s="22" t="s">
        <v>10</v>
      </c>
      <c r="C46" s="22"/>
      <c r="D46" s="22"/>
      <c r="E46" s="23"/>
      <c r="F46" s="23"/>
      <c r="G46" s="23"/>
      <c r="H46" s="23"/>
      <c r="I46" s="23"/>
    </row>
    <row r="47" spans="1:9" s="15" customFormat="1" ht="9.75" customHeight="1">
      <c r="A47" s="25"/>
      <c r="B47" s="25"/>
      <c r="C47" s="25"/>
      <c r="D47" s="25"/>
      <c r="E47" s="25"/>
      <c r="F47" s="25"/>
      <c r="G47" s="25"/>
      <c r="H47" s="25"/>
      <c r="I47" s="25"/>
    </row>
    <row r="48" spans="1:9" s="6" customFormat="1" ht="19.5" customHeight="1">
      <c r="A48" s="18" t="s">
        <v>6</v>
      </c>
      <c r="B48" s="24" t="s">
        <v>46</v>
      </c>
      <c r="C48" s="24"/>
      <c r="D48" s="24"/>
      <c r="E48" s="20">
        <v>35</v>
      </c>
      <c r="F48" s="20">
        <v>35</v>
      </c>
      <c r="G48" s="20">
        <v>35</v>
      </c>
      <c r="H48" s="20">
        <v>35</v>
      </c>
      <c r="I48" s="20">
        <v>35</v>
      </c>
    </row>
    <row r="49" spans="1:9" s="6" customFormat="1" ht="19.5" customHeight="1">
      <c r="A49" s="21" t="s">
        <v>15</v>
      </c>
      <c r="B49" s="24" t="s">
        <v>39</v>
      </c>
      <c r="C49" s="24"/>
      <c r="D49" s="24"/>
      <c r="E49" s="20"/>
      <c r="F49" s="20"/>
      <c r="G49" s="20"/>
      <c r="H49" s="20"/>
      <c r="I49" s="20"/>
    </row>
    <row r="50" spans="1:9" s="6" customFormat="1" ht="19.5" customHeight="1">
      <c r="A50" s="18" t="s">
        <v>16</v>
      </c>
      <c r="B50" s="24" t="s">
        <v>48</v>
      </c>
      <c r="C50" s="24"/>
      <c r="D50" s="24"/>
      <c r="E50" s="23">
        <v>1064850</v>
      </c>
      <c r="F50" s="23">
        <v>145050</v>
      </c>
      <c r="G50" s="23">
        <v>145050</v>
      </c>
      <c r="H50" s="23">
        <v>145050</v>
      </c>
      <c r="I50" s="23">
        <f>SUM(E50:H51)</f>
        <v>1500000</v>
      </c>
    </row>
    <row r="51" spans="1:9" s="6" customFormat="1" ht="19.5" customHeight="1">
      <c r="A51" s="21" t="s">
        <v>1</v>
      </c>
      <c r="B51" s="24" t="s">
        <v>66</v>
      </c>
      <c r="C51" s="24"/>
      <c r="D51" s="24"/>
      <c r="E51" s="23"/>
      <c r="F51" s="23"/>
      <c r="G51" s="23"/>
      <c r="H51" s="23"/>
      <c r="I51" s="23"/>
    </row>
    <row r="52" spans="1:9" s="6" customFormat="1" ht="19.5" customHeight="1">
      <c r="A52" s="21" t="s">
        <v>58</v>
      </c>
      <c r="B52" s="24" t="s">
        <v>10</v>
      </c>
      <c r="C52" s="24"/>
      <c r="D52" s="24"/>
      <c r="E52" s="23"/>
      <c r="F52" s="23"/>
      <c r="G52" s="23"/>
      <c r="H52" s="23"/>
      <c r="I52" s="23"/>
    </row>
    <row r="53" spans="1:9" s="15" customFormat="1" ht="9.75" customHeight="1">
      <c r="A53" s="25"/>
      <c r="B53" s="25"/>
      <c r="C53" s="25"/>
      <c r="D53" s="25"/>
      <c r="E53" s="25"/>
      <c r="F53" s="25"/>
      <c r="G53" s="25"/>
      <c r="H53" s="25"/>
      <c r="I53" s="25"/>
    </row>
    <row r="54" spans="1:9" s="6" customFormat="1" ht="17.25" customHeight="1">
      <c r="A54" s="18" t="s">
        <v>6</v>
      </c>
      <c r="B54" s="31" t="s">
        <v>24</v>
      </c>
      <c r="C54" s="31"/>
      <c r="D54" s="31"/>
      <c r="E54" s="20">
        <v>110071</v>
      </c>
      <c r="F54" s="20">
        <v>119106</v>
      </c>
      <c r="G54" s="20">
        <v>126140</v>
      </c>
      <c r="H54" s="20">
        <v>138785</v>
      </c>
      <c r="I54" s="20">
        <f>SUM($E54+$F54+$G54+$H54)</f>
        <v>494102</v>
      </c>
    </row>
    <row r="55" spans="1:9" s="6" customFormat="1" ht="33" customHeight="1">
      <c r="A55" s="21" t="s">
        <v>15</v>
      </c>
      <c r="B55" s="29" t="s">
        <v>53</v>
      </c>
      <c r="C55" s="24"/>
      <c r="D55" s="24"/>
      <c r="E55" s="20"/>
      <c r="F55" s="20"/>
      <c r="G55" s="20"/>
      <c r="H55" s="20"/>
      <c r="I55" s="20"/>
    </row>
    <row r="56" spans="1:9" s="6" customFormat="1" ht="19.5" customHeight="1">
      <c r="A56" s="18" t="s">
        <v>16</v>
      </c>
      <c r="B56" s="24" t="s">
        <v>47</v>
      </c>
      <c r="C56" s="24"/>
      <c r="D56" s="24"/>
      <c r="E56" s="23">
        <v>5970115</v>
      </c>
      <c r="F56" s="23">
        <v>3021572</v>
      </c>
      <c r="G56" s="23">
        <v>3085472</v>
      </c>
      <c r="H56" s="23">
        <v>3137200</v>
      </c>
      <c r="I56" s="23">
        <f>SUM(E56:H57)</f>
        <v>15214359</v>
      </c>
    </row>
    <row r="57" spans="1:9" s="6" customFormat="1" ht="19.5" customHeight="1">
      <c r="A57" s="21" t="s">
        <v>1</v>
      </c>
      <c r="B57" s="24" t="s">
        <v>66</v>
      </c>
      <c r="C57" s="24"/>
      <c r="D57" s="24"/>
      <c r="E57" s="23"/>
      <c r="F57" s="23"/>
      <c r="G57" s="23"/>
      <c r="H57" s="23"/>
      <c r="I57" s="23"/>
    </row>
    <row r="58" spans="1:9" s="6" customFormat="1" ht="19.5" customHeight="1">
      <c r="A58" s="21" t="s">
        <v>58</v>
      </c>
      <c r="B58" s="24" t="s">
        <v>73</v>
      </c>
      <c r="C58" s="24"/>
      <c r="D58" s="24"/>
      <c r="E58" s="23"/>
      <c r="F58" s="23"/>
      <c r="G58" s="23"/>
      <c r="H58" s="23"/>
      <c r="I58" s="23"/>
    </row>
    <row r="59" spans="1:9" s="32" customFormat="1" ht="9.75" customHeight="1">
      <c r="A59" s="25"/>
      <c r="B59" s="25"/>
      <c r="C59" s="25"/>
      <c r="D59" s="25"/>
      <c r="E59" s="25"/>
      <c r="F59" s="25"/>
      <c r="G59" s="25"/>
      <c r="H59" s="25"/>
      <c r="I59" s="25"/>
    </row>
    <row r="60" spans="1:9" s="6" customFormat="1" ht="33" customHeight="1">
      <c r="A60" s="18" t="s">
        <v>6</v>
      </c>
      <c r="B60" s="24" t="s">
        <v>26</v>
      </c>
      <c r="C60" s="24"/>
      <c r="D60" s="24"/>
      <c r="E60" s="33">
        <v>1</v>
      </c>
      <c r="F60" s="34">
        <v>1</v>
      </c>
      <c r="G60" s="34">
        <v>1</v>
      </c>
      <c r="H60" s="34">
        <v>1</v>
      </c>
      <c r="I60" s="20">
        <v>1</v>
      </c>
    </row>
    <row r="61" spans="1:9" s="6" customFormat="1" ht="45" customHeight="1">
      <c r="A61" s="21" t="s">
        <v>15</v>
      </c>
      <c r="B61" s="24" t="s">
        <v>86</v>
      </c>
      <c r="C61" s="24"/>
      <c r="D61" s="24"/>
      <c r="E61" s="33"/>
      <c r="F61" s="34"/>
      <c r="G61" s="34"/>
      <c r="H61" s="34"/>
      <c r="I61" s="20"/>
    </row>
    <row r="62" spans="1:9" s="6" customFormat="1" ht="30.75" customHeight="1">
      <c r="A62" s="18" t="s">
        <v>16</v>
      </c>
      <c r="B62" s="24" t="s">
        <v>72</v>
      </c>
      <c r="C62" s="24"/>
      <c r="D62" s="24"/>
      <c r="E62" s="23">
        <v>1130400</v>
      </c>
      <c r="F62" s="23">
        <v>618150</v>
      </c>
      <c r="G62" s="23">
        <v>618150</v>
      </c>
      <c r="H62" s="23">
        <v>618150</v>
      </c>
      <c r="I62" s="23">
        <f>SUM(E62:H63)</f>
        <v>2984850</v>
      </c>
    </row>
    <row r="63" spans="1:9" s="6" customFormat="1" ht="19.5" customHeight="1">
      <c r="A63" s="21" t="s">
        <v>1</v>
      </c>
      <c r="B63" s="24" t="s">
        <v>66</v>
      </c>
      <c r="C63" s="24"/>
      <c r="D63" s="24"/>
      <c r="E63" s="23"/>
      <c r="F63" s="23"/>
      <c r="G63" s="23"/>
      <c r="H63" s="23"/>
      <c r="I63" s="23"/>
    </row>
    <row r="64" spans="1:9" s="6" customFormat="1" ht="19.5" customHeight="1">
      <c r="A64" s="21" t="s">
        <v>58</v>
      </c>
      <c r="B64" s="24" t="s">
        <v>10</v>
      </c>
      <c r="C64" s="29"/>
      <c r="D64" s="29"/>
      <c r="E64" s="23"/>
      <c r="F64" s="23"/>
      <c r="G64" s="23"/>
      <c r="H64" s="23"/>
      <c r="I64" s="23"/>
    </row>
    <row r="65" spans="1:9" s="15" customFormat="1" ht="9.75" customHeight="1">
      <c r="A65" s="25"/>
      <c r="B65" s="25"/>
      <c r="C65" s="25"/>
      <c r="D65" s="25"/>
      <c r="E65" s="25"/>
      <c r="F65" s="25"/>
      <c r="G65" s="25"/>
      <c r="H65" s="25"/>
      <c r="I65" s="25"/>
    </row>
    <row r="66" spans="1:9" s="6" customFormat="1" ht="30" customHeight="1">
      <c r="A66" s="18" t="s">
        <v>6</v>
      </c>
      <c r="B66" s="29" t="s">
        <v>49</v>
      </c>
      <c r="C66" s="24"/>
      <c r="D66" s="24"/>
      <c r="E66" s="20">
        <v>7</v>
      </c>
      <c r="F66" s="20">
        <v>0</v>
      </c>
      <c r="G66" s="20"/>
      <c r="H66" s="20"/>
      <c r="I66" s="20">
        <f>SUM($E66+$F66+$G66+$H66)</f>
        <v>7</v>
      </c>
    </row>
    <row r="67" spans="1:9" s="6" customFormat="1" ht="30.75" customHeight="1">
      <c r="A67" s="21" t="s">
        <v>15</v>
      </c>
      <c r="B67" s="35" t="s">
        <v>87</v>
      </c>
      <c r="C67" s="36"/>
      <c r="D67" s="37"/>
      <c r="E67" s="20"/>
      <c r="F67" s="20"/>
      <c r="G67" s="20"/>
      <c r="H67" s="20"/>
      <c r="I67" s="20"/>
    </row>
    <row r="68" spans="1:9" s="6" customFormat="1" ht="19.5" customHeight="1">
      <c r="A68" s="18" t="s">
        <v>16</v>
      </c>
      <c r="B68" s="24" t="s">
        <v>50</v>
      </c>
      <c r="C68" s="24"/>
      <c r="D68" s="24"/>
      <c r="E68" s="23">
        <v>8278000</v>
      </c>
      <c r="F68" s="23"/>
      <c r="G68" s="23"/>
      <c r="H68" s="23"/>
      <c r="I68" s="23">
        <f>SUM(E68:H69)</f>
        <v>8278000</v>
      </c>
    </row>
    <row r="69" spans="1:9" s="6" customFormat="1" ht="19.5" customHeight="1">
      <c r="A69" s="21" t="s">
        <v>1</v>
      </c>
      <c r="B69" s="24" t="s">
        <v>66</v>
      </c>
      <c r="C69" s="24"/>
      <c r="D69" s="24"/>
      <c r="E69" s="23"/>
      <c r="F69" s="23"/>
      <c r="G69" s="23"/>
      <c r="H69" s="23"/>
      <c r="I69" s="23"/>
    </row>
    <row r="70" spans="1:9" s="6" customFormat="1" ht="19.5" customHeight="1">
      <c r="A70" s="21" t="s">
        <v>58</v>
      </c>
      <c r="B70" s="24" t="s">
        <v>9</v>
      </c>
      <c r="C70" s="24"/>
      <c r="D70" s="24"/>
      <c r="E70" s="23"/>
      <c r="F70" s="23"/>
      <c r="G70" s="23"/>
      <c r="H70" s="23"/>
      <c r="I70" s="23"/>
    </row>
    <row r="71" spans="1:9" s="15" customFormat="1" ht="9.75" customHeight="1">
      <c r="A71" s="25"/>
      <c r="B71" s="25"/>
      <c r="C71" s="25"/>
      <c r="D71" s="25"/>
      <c r="E71" s="25"/>
      <c r="F71" s="25"/>
      <c r="G71" s="25"/>
      <c r="H71" s="25"/>
      <c r="I71" s="25"/>
    </row>
    <row r="72" spans="1:9" s="6" customFormat="1" ht="19.5" customHeight="1">
      <c r="A72" s="18" t="s">
        <v>6</v>
      </c>
      <c r="B72" s="24" t="s">
        <v>71</v>
      </c>
      <c r="C72" s="24"/>
      <c r="D72" s="24"/>
      <c r="E72" s="20">
        <v>8870</v>
      </c>
      <c r="F72" s="20">
        <v>9314</v>
      </c>
      <c r="G72" s="20">
        <v>9780</v>
      </c>
      <c r="H72" s="20">
        <v>10270</v>
      </c>
      <c r="I72" s="20">
        <f>SUM($E72+$F72+$G72+$H72)</f>
        <v>38234</v>
      </c>
    </row>
    <row r="73" spans="1:9" s="6" customFormat="1" ht="29.25" customHeight="1">
      <c r="A73" s="21" t="s">
        <v>15</v>
      </c>
      <c r="B73" s="24" t="s">
        <v>44</v>
      </c>
      <c r="C73" s="24"/>
      <c r="D73" s="24"/>
      <c r="E73" s="20"/>
      <c r="F73" s="20"/>
      <c r="G73" s="20"/>
      <c r="H73" s="20"/>
      <c r="I73" s="20"/>
    </row>
    <row r="74" spans="1:9" s="6" customFormat="1" ht="19.5" customHeight="1">
      <c r="A74" s="18" t="s">
        <v>16</v>
      </c>
      <c r="B74" s="24" t="s">
        <v>43</v>
      </c>
      <c r="C74" s="24"/>
      <c r="D74" s="24"/>
      <c r="E74" s="23">
        <v>2177882</v>
      </c>
      <c r="F74" s="23">
        <v>3400334</v>
      </c>
      <c r="G74" s="23">
        <v>2604354</v>
      </c>
      <c r="H74" s="23">
        <v>2784571</v>
      </c>
      <c r="I74" s="23">
        <f>SUM(E74:H75)</f>
        <v>10967141</v>
      </c>
    </row>
    <row r="75" spans="1:9" s="6" customFormat="1" ht="19.5" customHeight="1">
      <c r="A75" s="21" t="s">
        <v>1</v>
      </c>
      <c r="B75" s="24" t="s">
        <v>66</v>
      </c>
      <c r="C75" s="24"/>
      <c r="D75" s="24"/>
      <c r="E75" s="23"/>
      <c r="F75" s="23"/>
      <c r="G75" s="23"/>
      <c r="H75" s="23"/>
      <c r="I75" s="23"/>
    </row>
    <row r="76" spans="1:9" s="6" customFormat="1" ht="19.5" customHeight="1">
      <c r="A76" s="21" t="s">
        <v>58</v>
      </c>
      <c r="B76" s="24" t="s">
        <v>10</v>
      </c>
      <c r="C76" s="24"/>
      <c r="D76" s="24"/>
      <c r="E76" s="23"/>
      <c r="F76" s="23"/>
      <c r="G76" s="23"/>
      <c r="H76" s="23"/>
      <c r="I76" s="23"/>
    </row>
    <row r="77" spans="1:9" s="15" customFormat="1" ht="9.75" customHeight="1">
      <c r="A77" s="25"/>
      <c r="B77" s="25"/>
      <c r="C77" s="25"/>
      <c r="D77" s="25"/>
      <c r="E77" s="25"/>
      <c r="F77" s="25"/>
      <c r="G77" s="25"/>
      <c r="H77" s="25"/>
      <c r="I77" s="25"/>
    </row>
    <row r="78" spans="1:9" s="6" customFormat="1" ht="19.5" customHeight="1">
      <c r="A78" s="18" t="s">
        <v>6</v>
      </c>
      <c r="B78" s="24" t="s">
        <v>35</v>
      </c>
      <c r="C78" s="24"/>
      <c r="D78" s="24"/>
      <c r="E78" s="28">
        <v>20</v>
      </c>
      <c r="F78" s="28">
        <v>40</v>
      </c>
      <c r="G78" s="28">
        <v>60</v>
      </c>
      <c r="H78" s="28">
        <v>80</v>
      </c>
      <c r="I78" s="28">
        <v>80</v>
      </c>
    </row>
    <row r="79" spans="1:9" s="6" customFormat="1" ht="29.25" customHeight="1">
      <c r="A79" s="21" t="s">
        <v>15</v>
      </c>
      <c r="B79" s="24" t="s">
        <v>32</v>
      </c>
      <c r="C79" s="24"/>
      <c r="D79" s="24"/>
      <c r="E79" s="28"/>
      <c r="F79" s="28"/>
      <c r="G79" s="28"/>
      <c r="H79" s="28"/>
      <c r="I79" s="28"/>
    </row>
    <row r="80" spans="1:9" s="6" customFormat="1" ht="19.5" customHeight="1">
      <c r="A80" s="18" t="s">
        <v>16</v>
      </c>
      <c r="B80" s="24" t="s">
        <v>80</v>
      </c>
      <c r="C80" s="24"/>
      <c r="D80" s="24"/>
      <c r="E80" s="23">
        <v>7290940</v>
      </c>
      <c r="F80" s="23">
        <v>5745806</v>
      </c>
      <c r="G80" s="23">
        <v>5979559</v>
      </c>
      <c r="H80" s="23">
        <v>6186032</v>
      </c>
      <c r="I80" s="23">
        <f>SUM(E80:H81)</f>
        <v>25202337</v>
      </c>
    </row>
    <row r="81" spans="1:9" s="6" customFormat="1" ht="19.5" customHeight="1">
      <c r="A81" s="18" t="s">
        <v>1</v>
      </c>
      <c r="B81" s="24" t="s">
        <v>60</v>
      </c>
      <c r="C81" s="24"/>
      <c r="D81" s="24"/>
      <c r="E81" s="23"/>
      <c r="F81" s="23"/>
      <c r="G81" s="23"/>
      <c r="H81" s="23"/>
      <c r="I81" s="23"/>
    </row>
    <row r="82" spans="1:9" s="6" customFormat="1" ht="19.5" customHeight="1">
      <c r="A82" s="18" t="s">
        <v>58</v>
      </c>
      <c r="B82" s="24" t="s">
        <v>10</v>
      </c>
      <c r="C82" s="24"/>
      <c r="D82" s="24"/>
      <c r="E82" s="23"/>
      <c r="F82" s="23"/>
      <c r="G82" s="23"/>
      <c r="H82" s="23"/>
      <c r="I82" s="23"/>
    </row>
    <row r="83" spans="1:9" s="38" customFormat="1" ht="9.75" customHeight="1">
      <c r="A83" s="25"/>
      <c r="B83" s="25"/>
      <c r="C83" s="25"/>
      <c r="D83" s="25"/>
      <c r="E83" s="25"/>
      <c r="F83" s="25"/>
      <c r="G83" s="25"/>
      <c r="H83" s="25"/>
      <c r="I83" s="25"/>
    </row>
    <row r="84" spans="1:9" s="6" customFormat="1" ht="21.75" customHeight="1">
      <c r="A84" s="18" t="s">
        <v>6</v>
      </c>
      <c r="B84" s="24" t="s">
        <v>45</v>
      </c>
      <c r="C84" s="24"/>
      <c r="D84" s="24"/>
      <c r="E84" s="39">
        <v>1200</v>
      </c>
      <c r="F84" s="39">
        <v>0</v>
      </c>
      <c r="G84" s="39">
        <v>0</v>
      </c>
      <c r="H84" s="39">
        <v>0</v>
      </c>
      <c r="I84" s="39">
        <f>SUM(E84:H85)</f>
        <v>1200</v>
      </c>
    </row>
    <row r="85" spans="1:9" s="6" customFormat="1" ht="26.25" customHeight="1">
      <c r="A85" s="21" t="s">
        <v>15</v>
      </c>
      <c r="B85" s="24" t="s">
        <v>88</v>
      </c>
      <c r="C85" s="24"/>
      <c r="D85" s="24"/>
      <c r="E85" s="39"/>
      <c r="F85" s="39"/>
      <c r="G85" s="39"/>
      <c r="H85" s="39"/>
      <c r="I85" s="39"/>
    </row>
    <row r="86" spans="1:9" s="6" customFormat="1" ht="19.5" customHeight="1">
      <c r="A86" s="18" t="s">
        <v>16</v>
      </c>
      <c r="B86" s="24" t="s">
        <v>79</v>
      </c>
      <c r="C86" s="24"/>
      <c r="D86" s="24"/>
      <c r="E86" s="23">
        <v>1149590</v>
      </c>
      <c r="F86" s="23"/>
      <c r="G86" s="23"/>
      <c r="H86" s="23"/>
      <c r="I86" s="23">
        <f>SUM(E86:H87)</f>
        <v>1149590</v>
      </c>
    </row>
    <row r="87" spans="1:9" s="6" customFormat="1" ht="19.5" customHeight="1">
      <c r="A87" s="18" t="s">
        <v>1</v>
      </c>
      <c r="B87" s="24" t="s">
        <v>51</v>
      </c>
      <c r="C87" s="24"/>
      <c r="D87" s="24"/>
      <c r="E87" s="23"/>
      <c r="F87" s="23"/>
      <c r="G87" s="23"/>
      <c r="H87" s="23"/>
      <c r="I87" s="23"/>
    </row>
    <row r="88" spans="1:9" s="6" customFormat="1" ht="19.5" customHeight="1">
      <c r="A88" s="18" t="s">
        <v>58</v>
      </c>
      <c r="B88" s="24" t="s">
        <v>8</v>
      </c>
      <c r="C88" s="24"/>
      <c r="D88" s="24"/>
      <c r="E88" s="23"/>
      <c r="F88" s="23"/>
      <c r="G88" s="23"/>
      <c r="H88" s="23"/>
      <c r="I88" s="23"/>
    </row>
    <row r="89" spans="1:9" s="42" customFormat="1" ht="30" customHeight="1">
      <c r="A89" s="40" t="s">
        <v>11</v>
      </c>
      <c r="B89" s="40"/>
      <c r="C89" s="40"/>
      <c r="D89" s="40"/>
      <c r="E89" s="41">
        <f>E14+E20+E26+E32+E38+E44+E50+E56+E62+E68+E74+E80+E86</f>
        <v>34952592</v>
      </c>
      <c r="F89" s="41">
        <f>F14+F20+F26+F32+F38+F44+F50+F56+F62+F68+F74+F80+F86</f>
        <v>17288863</v>
      </c>
      <c r="G89" s="41">
        <f>G14+G20+G26+G32+G38+G44+G50+G56+G62+G68+G74+G80+G86</f>
        <v>17939404</v>
      </c>
      <c r="H89" s="41">
        <f>H14+H20+H26+H32+H38+H44+H50+H56+H62+H68+H74+H80+H86</f>
        <v>17256616</v>
      </c>
      <c r="I89" s="41">
        <f>I14+I20+I26+I32+I38+I44+I50+I56+I62+I68+I74+I80+I86</f>
        <v>87437475</v>
      </c>
    </row>
    <row r="90" spans="1:9" s="6" customFormat="1" ht="30" customHeight="1">
      <c r="A90" s="18" t="s">
        <v>7</v>
      </c>
      <c r="B90" s="24" t="s">
        <v>29</v>
      </c>
      <c r="C90" s="24"/>
      <c r="D90" s="24"/>
      <c r="E90" s="43">
        <v>460000</v>
      </c>
      <c r="F90" s="20">
        <v>629020</v>
      </c>
      <c r="G90" s="20">
        <v>521732</v>
      </c>
      <c r="H90" s="20">
        <v>547819</v>
      </c>
      <c r="I90" s="20">
        <f>SUM(E90:H90)</f>
        <v>2158571</v>
      </c>
    </row>
    <row r="91" spans="1:9" s="6" customFormat="1" ht="17.25" customHeight="1">
      <c r="A91" s="21" t="s">
        <v>15</v>
      </c>
      <c r="B91" s="22" t="s">
        <v>42</v>
      </c>
      <c r="C91" s="22"/>
      <c r="D91" s="22"/>
      <c r="E91" s="20"/>
      <c r="F91" s="20"/>
      <c r="G91" s="20"/>
      <c r="H91" s="20"/>
      <c r="I91" s="20"/>
    </row>
    <row r="92" spans="1:9" s="6" customFormat="1" ht="19.5" customHeight="1">
      <c r="A92" s="18" t="s">
        <v>16</v>
      </c>
      <c r="B92" s="22" t="s">
        <v>78</v>
      </c>
      <c r="C92" s="22"/>
      <c r="D92" s="22"/>
      <c r="E92" s="23">
        <v>1259360</v>
      </c>
      <c r="F92" s="23">
        <v>1411948</v>
      </c>
      <c r="G92" s="23">
        <v>1171120</v>
      </c>
      <c r="H92" s="23">
        <v>1229676</v>
      </c>
      <c r="I92" s="39">
        <f>SUM(E92:H92)</f>
        <v>5072104</v>
      </c>
    </row>
    <row r="93" spans="1:9" s="6" customFormat="1" ht="19.5" customHeight="1">
      <c r="A93" s="21" t="s">
        <v>1</v>
      </c>
      <c r="B93" s="44" t="s">
        <v>66</v>
      </c>
      <c r="C93" s="44"/>
      <c r="D93" s="44"/>
      <c r="E93" s="23"/>
      <c r="F93" s="23"/>
      <c r="G93" s="23"/>
      <c r="H93" s="23"/>
      <c r="I93" s="39"/>
    </row>
    <row r="94" spans="1:9" s="6" customFormat="1" ht="19.5" customHeight="1">
      <c r="A94" s="21" t="s">
        <v>58</v>
      </c>
      <c r="B94" s="44" t="s">
        <v>8</v>
      </c>
      <c r="C94" s="44"/>
      <c r="D94" s="44"/>
      <c r="E94" s="23"/>
      <c r="F94" s="23"/>
      <c r="G94" s="23"/>
      <c r="H94" s="23"/>
      <c r="I94" s="39"/>
    </row>
    <row r="95" spans="1:9" s="15" customFormat="1" ht="9.75" customHeight="1">
      <c r="A95" s="25"/>
      <c r="B95" s="25"/>
      <c r="C95" s="25"/>
      <c r="D95" s="25"/>
      <c r="E95" s="25"/>
      <c r="F95" s="25"/>
      <c r="G95" s="25"/>
      <c r="H95" s="25"/>
      <c r="I95" s="25"/>
    </row>
    <row r="96" spans="1:9" s="6" customFormat="1" ht="21" customHeight="1">
      <c r="A96" s="18" t="s">
        <v>7</v>
      </c>
      <c r="B96" s="22" t="s">
        <v>25</v>
      </c>
      <c r="C96" s="22"/>
      <c r="D96" s="22"/>
      <c r="E96" s="45">
        <v>37</v>
      </c>
      <c r="F96" s="45">
        <v>37</v>
      </c>
      <c r="G96" s="45">
        <v>37</v>
      </c>
      <c r="H96" s="45">
        <v>37</v>
      </c>
      <c r="I96" s="39">
        <v>37</v>
      </c>
    </row>
    <row r="97" spans="1:9" s="6" customFormat="1" ht="29.25" customHeight="1">
      <c r="A97" s="21" t="s">
        <v>15</v>
      </c>
      <c r="B97" s="30" t="s">
        <v>52</v>
      </c>
      <c r="C97" s="22"/>
      <c r="D97" s="22"/>
      <c r="E97" s="45"/>
      <c r="F97" s="45"/>
      <c r="G97" s="45"/>
      <c r="H97" s="45"/>
      <c r="I97" s="39"/>
    </row>
    <row r="98" spans="1:9" s="6" customFormat="1" ht="19.5" customHeight="1">
      <c r="A98" s="18" t="s">
        <v>16</v>
      </c>
      <c r="B98" s="22" t="s">
        <v>61</v>
      </c>
      <c r="C98" s="22"/>
      <c r="D98" s="22"/>
      <c r="E98" s="23">
        <v>2200000</v>
      </c>
      <c r="F98" s="23">
        <v>3500000</v>
      </c>
      <c r="G98" s="23">
        <v>2400000</v>
      </c>
      <c r="H98" s="23">
        <v>2500000</v>
      </c>
      <c r="I98" s="23">
        <f>SUM(E98:H98)</f>
        <v>10600000</v>
      </c>
    </row>
    <row r="99" spans="1:9" s="6" customFormat="1" ht="19.5" customHeight="1">
      <c r="A99" s="21" t="s">
        <v>1</v>
      </c>
      <c r="B99" s="46" t="s">
        <v>66</v>
      </c>
      <c r="C99" s="46"/>
      <c r="D99" s="46"/>
      <c r="E99" s="23"/>
      <c r="F99" s="23"/>
      <c r="G99" s="23"/>
      <c r="H99" s="23"/>
      <c r="I99" s="23"/>
    </row>
    <row r="100" spans="1:9" s="6" customFormat="1" ht="19.5" customHeight="1">
      <c r="A100" s="21" t="s">
        <v>58</v>
      </c>
      <c r="B100" s="46" t="s">
        <v>10</v>
      </c>
      <c r="C100" s="46"/>
      <c r="D100" s="46"/>
      <c r="E100" s="23"/>
      <c r="F100" s="23"/>
      <c r="G100" s="23"/>
      <c r="H100" s="23"/>
      <c r="I100" s="23"/>
    </row>
    <row r="101" spans="1:9" s="15" customFormat="1" ht="9.75" customHeight="1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 s="6" customFormat="1" ht="21.75" customHeight="1">
      <c r="A102" s="18" t="s">
        <v>7</v>
      </c>
      <c r="B102" s="46" t="s">
        <v>31</v>
      </c>
      <c r="C102" s="46"/>
      <c r="D102" s="46"/>
      <c r="E102" s="47">
        <v>100</v>
      </c>
      <c r="F102" s="47">
        <v>100</v>
      </c>
      <c r="G102" s="47">
        <v>100</v>
      </c>
      <c r="H102" s="47">
        <v>100</v>
      </c>
      <c r="I102" s="47">
        <v>100</v>
      </c>
    </row>
    <row r="103" spans="1:9" s="6" customFormat="1" ht="21" customHeight="1">
      <c r="A103" s="21" t="s">
        <v>15</v>
      </c>
      <c r="B103" s="46" t="s">
        <v>70</v>
      </c>
      <c r="C103" s="46"/>
      <c r="D103" s="46"/>
      <c r="E103" s="47"/>
      <c r="F103" s="47"/>
      <c r="G103" s="47"/>
      <c r="H103" s="47"/>
      <c r="I103" s="47"/>
    </row>
    <row r="104" spans="1:9" s="6" customFormat="1" ht="19.5" customHeight="1">
      <c r="A104" s="18" t="s">
        <v>16</v>
      </c>
      <c r="B104" s="46" t="s">
        <v>77</v>
      </c>
      <c r="C104" s="46"/>
      <c r="D104" s="46"/>
      <c r="E104" s="23">
        <v>12711526</v>
      </c>
      <c r="F104" s="23">
        <v>13607334</v>
      </c>
      <c r="G104" s="23">
        <v>12551519</v>
      </c>
      <c r="H104" s="23">
        <v>13272390</v>
      </c>
      <c r="I104" s="23">
        <f>SUM(E104:H104)</f>
        <v>52142769</v>
      </c>
    </row>
    <row r="105" spans="1:9" s="6" customFormat="1" ht="19.5" customHeight="1">
      <c r="A105" s="21" t="s">
        <v>1</v>
      </c>
      <c r="B105" s="46" t="s">
        <v>60</v>
      </c>
      <c r="C105" s="46"/>
      <c r="D105" s="46"/>
      <c r="E105" s="23"/>
      <c r="F105" s="23"/>
      <c r="G105" s="23"/>
      <c r="H105" s="23"/>
      <c r="I105" s="23"/>
    </row>
    <row r="106" spans="1:9" s="6" customFormat="1" ht="19.5" customHeight="1">
      <c r="A106" s="21" t="s">
        <v>58</v>
      </c>
      <c r="B106" s="46" t="s">
        <v>10</v>
      </c>
      <c r="C106" s="48"/>
      <c r="D106" s="48"/>
      <c r="E106" s="23"/>
      <c r="F106" s="23"/>
      <c r="G106" s="23"/>
      <c r="H106" s="23"/>
      <c r="I106" s="23"/>
    </row>
    <row r="107" spans="1:9" s="15" customFormat="1" ht="9.75" customHeight="1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s="6" customFormat="1" ht="21" customHeight="1">
      <c r="A108" s="18" t="s">
        <v>7</v>
      </c>
      <c r="B108" s="46" t="s">
        <v>41</v>
      </c>
      <c r="C108" s="46"/>
      <c r="D108" s="46"/>
      <c r="E108" s="39">
        <v>48</v>
      </c>
      <c r="F108" s="39">
        <v>48</v>
      </c>
      <c r="G108" s="39">
        <v>48</v>
      </c>
      <c r="H108" s="39">
        <v>48</v>
      </c>
      <c r="I108" s="39">
        <f>SUM(E108:H109)</f>
        <v>192</v>
      </c>
    </row>
    <row r="109" spans="1:9" s="6" customFormat="1" ht="30" customHeight="1">
      <c r="A109" s="21" t="s">
        <v>15</v>
      </c>
      <c r="B109" s="46" t="s">
        <v>40</v>
      </c>
      <c r="C109" s="46"/>
      <c r="D109" s="46"/>
      <c r="E109" s="39"/>
      <c r="F109" s="39"/>
      <c r="G109" s="39"/>
      <c r="H109" s="39"/>
      <c r="I109" s="39"/>
    </row>
    <row r="110" spans="1:9" s="6" customFormat="1" ht="19.5" customHeight="1">
      <c r="A110" s="18" t="s">
        <v>16</v>
      </c>
      <c r="B110" s="46" t="s">
        <v>54</v>
      </c>
      <c r="C110" s="46"/>
      <c r="D110" s="46"/>
      <c r="E110" s="23">
        <v>805980</v>
      </c>
      <c r="F110" s="23">
        <v>805980</v>
      </c>
      <c r="G110" s="23">
        <v>1590847</v>
      </c>
      <c r="H110" s="23">
        <v>1590848</v>
      </c>
      <c r="I110" s="23">
        <f>SUM(E110:H111)</f>
        <v>4793655</v>
      </c>
    </row>
    <row r="111" spans="1:9" s="6" customFormat="1" ht="19.5" customHeight="1">
      <c r="A111" s="21" t="s">
        <v>1</v>
      </c>
      <c r="B111" s="46" t="s">
        <v>66</v>
      </c>
      <c r="C111" s="46"/>
      <c r="D111" s="46"/>
      <c r="E111" s="23"/>
      <c r="F111" s="23"/>
      <c r="G111" s="23"/>
      <c r="H111" s="23"/>
      <c r="I111" s="23"/>
    </row>
    <row r="112" spans="1:9" s="6" customFormat="1" ht="19.5" customHeight="1">
      <c r="A112" s="21" t="s">
        <v>58</v>
      </c>
      <c r="B112" s="46" t="s">
        <v>9</v>
      </c>
      <c r="C112" s="46"/>
      <c r="D112" s="46"/>
      <c r="E112" s="23"/>
      <c r="F112" s="23"/>
      <c r="G112" s="23"/>
      <c r="H112" s="23"/>
      <c r="I112" s="23"/>
    </row>
    <row r="113" spans="1:9" s="15" customFormat="1" ht="9.75" customHeight="1">
      <c r="A113" s="25"/>
      <c r="B113" s="25"/>
      <c r="C113" s="25"/>
      <c r="D113" s="25"/>
      <c r="E113" s="25"/>
      <c r="F113" s="25"/>
      <c r="G113" s="25"/>
      <c r="H113" s="25"/>
      <c r="I113" s="25"/>
    </row>
    <row r="114" spans="1:9" s="6" customFormat="1" ht="33.75" customHeight="1">
      <c r="A114" s="18" t="s">
        <v>7</v>
      </c>
      <c r="B114" s="24" t="s">
        <v>30</v>
      </c>
      <c r="C114" s="24"/>
      <c r="D114" s="24"/>
      <c r="E114" s="39">
        <v>3000</v>
      </c>
      <c r="F114" s="39">
        <v>3000</v>
      </c>
      <c r="G114" s="39">
        <v>3000</v>
      </c>
      <c r="H114" s="39">
        <v>3000</v>
      </c>
      <c r="I114" s="39">
        <f>SUM(E114:H115)</f>
        <v>12000</v>
      </c>
    </row>
    <row r="115" spans="1:9" s="6" customFormat="1" ht="30" customHeight="1">
      <c r="A115" s="21" t="s">
        <v>15</v>
      </c>
      <c r="B115" s="46" t="s">
        <v>22</v>
      </c>
      <c r="C115" s="46"/>
      <c r="D115" s="46"/>
      <c r="E115" s="39"/>
      <c r="F115" s="39"/>
      <c r="G115" s="39"/>
      <c r="H115" s="39"/>
      <c r="I115" s="39"/>
    </row>
    <row r="116" spans="1:9" s="6" customFormat="1" ht="19.5" customHeight="1">
      <c r="A116" s="18" t="s">
        <v>16</v>
      </c>
      <c r="B116" s="46" t="s">
        <v>76</v>
      </c>
      <c r="C116" s="46"/>
      <c r="D116" s="46"/>
      <c r="E116" s="23">
        <v>2061850</v>
      </c>
      <c r="F116" s="23">
        <v>1924298</v>
      </c>
      <c r="G116" s="23">
        <v>2057574</v>
      </c>
      <c r="H116" s="23">
        <v>1083308</v>
      </c>
      <c r="I116" s="23">
        <f>SUM(E116:H117)</f>
        <v>7127030</v>
      </c>
    </row>
    <row r="117" spans="1:9" s="6" customFormat="1" ht="19.5" customHeight="1">
      <c r="A117" s="21" t="s">
        <v>1</v>
      </c>
      <c r="B117" s="46" t="s">
        <v>69</v>
      </c>
      <c r="C117" s="46"/>
      <c r="D117" s="46"/>
      <c r="E117" s="23"/>
      <c r="F117" s="23"/>
      <c r="G117" s="23"/>
      <c r="H117" s="23"/>
      <c r="I117" s="23"/>
    </row>
    <row r="118" spans="1:9" s="6" customFormat="1" ht="19.5" customHeight="1">
      <c r="A118" s="21" t="s">
        <v>58</v>
      </c>
      <c r="B118" s="46" t="s">
        <v>10</v>
      </c>
      <c r="C118" s="46"/>
      <c r="D118" s="46"/>
      <c r="E118" s="23"/>
      <c r="F118" s="23"/>
      <c r="G118" s="23"/>
      <c r="H118" s="23"/>
      <c r="I118" s="23"/>
    </row>
    <row r="119" spans="1:9" s="15" customFormat="1" ht="9.75" customHeight="1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 s="6" customFormat="1" ht="21" customHeight="1">
      <c r="A120" s="18" t="s">
        <v>7</v>
      </c>
      <c r="B120" s="22" t="s">
        <v>33</v>
      </c>
      <c r="C120" s="22"/>
      <c r="D120" s="22"/>
      <c r="E120" s="47">
        <v>100</v>
      </c>
      <c r="F120" s="47">
        <v>100</v>
      </c>
      <c r="G120" s="47">
        <v>100</v>
      </c>
      <c r="H120" s="47">
        <v>100</v>
      </c>
      <c r="I120" s="47">
        <v>100</v>
      </c>
    </row>
    <row r="121" spans="1:9" s="6" customFormat="1" ht="21" customHeight="1">
      <c r="A121" s="21" t="s">
        <v>15</v>
      </c>
      <c r="B121" s="22" t="s">
        <v>34</v>
      </c>
      <c r="C121" s="22"/>
      <c r="D121" s="22"/>
      <c r="E121" s="47"/>
      <c r="F121" s="47"/>
      <c r="G121" s="47"/>
      <c r="H121" s="47"/>
      <c r="I121" s="47"/>
    </row>
    <row r="122" spans="1:9" s="6" customFormat="1" ht="21" customHeight="1">
      <c r="A122" s="18" t="s">
        <v>16</v>
      </c>
      <c r="B122" s="22" t="s">
        <v>75</v>
      </c>
      <c r="C122" s="22"/>
      <c r="D122" s="22"/>
      <c r="E122" s="23">
        <v>21563175</v>
      </c>
      <c r="F122" s="23">
        <v>23072597</v>
      </c>
      <c r="G122" s="23">
        <v>24456953</v>
      </c>
      <c r="H122" s="23">
        <v>25679801</v>
      </c>
      <c r="I122" s="23">
        <f>SUM(E122:H122)</f>
        <v>94772526</v>
      </c>
    </row>
    <row r="123" spans="1:9" s="6" customFormat="1" ht="21" customHeight="1">
      <c r="A123" s="21" t="s">
        <v>1</v>
      </c>
      <c r="B123" s="46" t="s">
        <v>60</v>
      </c>
      <c r="C123" s="46"/>
      <c r="D123" s="46"/>
      <c r="E123" s="23"/>
      <c r="F123" s="23"/>
      <c r="G123" s="23"/>
      <c r="H123" s="23"/>
      <c r="I123" s="23"/>
    </row>
    <row r="124" spans="1:9" s="6" customFormat="1" ht="19.5" customHeight="1">
      <c r="A124" s="21" t="s">
        <v>58</v>
      </c>
      <c r="B124" s="46" t="s">
        <v>10</v>
      </c>
      <c r="C124" s="48"/>
      <c r="D124" s="48"/>
      <c r="E124" s="23"/>
      <c r="F124" s="23"/>
      <c r="G124" s="23"/>
      <c r="H124" s="23"/>
      <c r="I124" s="23"/>
    </row>
    <row r="125" spans="1:9" s="6" customFormat="1" ht="9.75" customHeight="1">
      <c r="A125" s="49"/>
      <c r="B125" s="50"/>
      <c r="C125" s="50"/>
      <c r="D125" s="50"/>
      <c r="E125" s="50"/>
      <c r="F125" s="50"/>
      <c r="G125" s="50"/>
      <c r="H125" s="50"/>
      <c r="I125" s="51"/>
    </row>
    <row r="126" spans="1:9" s="6" customFormat="1" ht="19.5" customHeight="1">
      <c r="A126" s="18" t="s">
        <v>7</v>
      </c>
      <c r="B126" s="22" t="s">
        <v>90</v>
      </c>
      <c r="C126" s="22"/>
      <c r="D126" s="22"/>
      <c r="E126" s="47">
        <v>0</v>
      </c>
      <c r="F126" s="47">
        <v>1</v>
      </c>
      <c r="G126" s="47">
        <v>1</v>
      </c>
      <c r="H126" s="47">
        <v>1</v>
      </c>
      <c r="I126" s="47">
        <v>1</v>
      </c>
    </row>
    <row r="127" spans="1:9" s="6" customFormat="1" ht="19.5" customHeight="1">
      <c r="A127" s="21" t="s">
        <v>15</v>
      </c>
      <c r="B127" s="22" t="s">
        <v>91</v>
      </c>
      <c r="C127" s="22"/>
      <c r="D127" s="22"/>
      <c r="E127" s="47"/>
      <c r="F127" s="47"/>
      <c r="G127" s="47"/>
      <c r="H127" s="47"/>
      <c r="I127" s="47"/>
    </row>
    <row r="128" spans="1:9" s="6" customFormat="1" ht="19.5" customHeight="1">
      <c r="A128" s="18" t="s">
        <v>16</v>
      </c>
      <c r="B128" s="22" t="s">
        <v>92</v>
      </c>
      <c r="C128" s="22"/>
      <c r="D128" s="22"/>
      <c r="E128" s="23">
        <v>0</v>
      </c>
      <c r="F128" s="23">
        <v>413470</v>
      </c>
      <c r="G128" s="23">
        <v>413470</v>
      </c>
      <c r="H128" s="23">
        <v>413470</v>
      </c>
      <c r="I128" s="23">
        <f>SUM(E128:H128)</f>
        <v>1240410</v>
      </c>
    </row>
    <row r="129" spans="1:9" s="6" customFormat="1" ht="19.5" customHeight="1">
      <c r="A129" s="21" t="s">
        <v>1</v>
      </c>
      <c r="B129" s="46" t="s">
        <v>66</v>
      </c>
      <c r="C129" s="46"/>
      <c r="D129" s="46"/>
      <c r="E129" s="23"/>
      <c r="F129" s="23"/>
      <c r="G129" s="23"/>
      <c r="H129" s="23"/>
      <c r="I129" s="23"/>
    </row>
    <row r="130" spans="1:9" s="6" customFormat="1" ht="19.5" customHeight="1">
      <c r="A130" s="21" t="s">
        <v>58</v>
      </c>
      <c r="B130" s="46" t="s">
        <v>8</v>
      </c>
      <c r="C130" s="48"/>
      <c r="D130" s="48"/>
      <c r="E130" s="23"/>
      <c r="F130" s="23"/>
      <c r="G130" s="23"/>
      <c r="H130" s="23"/>
      <c r="I130" s="23"/>
    </row>
    <row r="131" spans="1:9" s="6" customFormat="1" ht="30" customHeight="1">
      <c r="A131" s="40" t="s">
        <v>17</v>
      </c>
      <c r="B131" s="40"/>
      <c r="C131" s="40"/>
      <c r="D131" s="40"/>
      <c r="E131" s="41">
        <f>E92+E98+E104+E110+E116+E122</f>
        <v>40601891</v>
      </c>
      <c r="F131" s="41">
        <f>F92+F98+F104+F110+F116+F122+F128</f>
        <v>44735627</v>
      </c>
      <c r="G131" s="41">
        <f>G92+G98+G104+G110+G116+G122+G128</f>
        <v>44641483</v>
      </c>
      <c r="H131" s="41">
        <f>H92+H98+H104+H110+H116+H122+H128</f>
        <v>45769493</v>
      </c>
      <c r="I131" s="41">
        <f>I92+I98+I104+I110+I116+I122+I128</f>
        <v>175748494</v>
      </c>
    </row>
    <row r="132" spans="1:9" s="6" customFormat="1" ht="12.75">
      <c r="A132" s="52"/>
      <c r="B132" s="52"/>
      <c r="C132" s="52"/>
      <c r="D132" s="52"/>
      <c r="E132" s="53"/>
      <c r="F132" s="53"/>
      <c r="G132" s="53"/>
      <c r="H132" s="53"/>
      <c r="I132" s="53"/>
    </row>
    <row r="133" spans="1:9" s="6" customFormat="1" ht="12.75">
      <c r="A133" s="52"/>
      <c r="B133" s="52"/>
      <c r="C133" s="52"/>
      <c r="D133" s="52"/>
      <c r="E133" s="53"/>
      <c r="F133" s="53"/>
      <c r="G133" s="53"/>
      <c r="H133" s="53"/>
      <c r="I133" s="53"/>
    </row>
    <row r="134" spans="1:9" s="6" customFormat="1" ht="12.75">
      <c r="A134" s="52"/>
      <c r="B134" s="52"/>
      <c r="C134" s="52"/>
      <c r="D134" s="52"/>
      <c r="E134" s="53"/>
      <c r="F134" s="53"/>
      <c r="G134" s="53"/>
      <c r="H134" s="53"/>
      <c r="I134" s="53"/>
    </row>
    <row r="135" spans="1:9" s="6" customFormat="1" ht="12.75">
      <c r="A135" s="52"/>
      <c r="B135" s="52"/>
      <c r="C135" s="52"/>
      <c r="D135" s="52"/>
      <c r="E135" s="53"/>
      <c r="F135" s="53"/>
      <c r="G135" s="53"/>
      <c r="H135" s="53"/>
      <c r="I135" s="53"/>
    </row>
    <row r="136" spans="1:9" s="6" customFormat="1" ht="12.75">
      <c r="A136" s="52"/>
      <c r="B136" s="52"/>
      <c r="C136" s="52"/>
      <c r="D136" s="52"/>
      <c r="E136" s="53"/>
      <c r="F136" s="53"/>
      <c r="G136" s="53"/>
      <c r="H136" s="53"/>
      <c r="I136" s="53"/>
    </row>
    <row r="137" spans="1:9" s="6" customFormat="1" ht="12.75">
      <c r="A137" s="52"/>
      <c r="B137" s="52"/>
      <c r="C137" s="52"/>
      <c r="D137" s="52"/>
      <c r="E137" s="53"/>
      <c r="F137" s="53"/>
      <c r="G137" s="53"/>
      <c r="H137" s="53"/>
      <c r="I137" s="53"/>
    </row>
    <row r="138" spans="1:9" s="6" customFormat="1" ht="12.75">
      <c r="A138" s="52"/>
      <c r="B138" s="52"/>
      <c r="C138" s="52"/>
      <c r="D138" s="52"/>
      <c r="E138" s="53"/>
      <c r="F138" s="53"/>
      <c r="G138" s="53"/>
      <c r="H138" s="53"/>
      <c r="I138" s="53"/>
    </row>
    <row r="139" spans="1:9" s="6" customFormat="1" ht="12.75">
      <c r="A139" s="52"/>
      <c r="B139" s="52"/>
      <c r="C139" s="52"/>
      <c r="D139" s="52"/>
      <c r="E139" s="53"/>
      <c r="F139" s="53"/>
      <c r="G139" s="53"/>
      <c r="H139" s="53"/>
      <c r="I139" s="53"/>
    </row>
    <row r="140" spans="1:9" s="6" customFormat="1" ht="12.75">
      <c r="A140" s="52"/>
      <c r="B140" s="52"/>
      <c r="C140" s="52"/>
      <c r="D140" s="52"/>
      <c r="E140" s="53"/>
      <c r="F140" s="53"/>
      <c r="G140" s="53"/>
      <c r="H140" s="53"/>
      <c r="I140" s="53"/>
    </row>
    <row r="141" spans="1:9" s="6" customFormat="1" ht="12.75">
      <c r="A141" s="52"/>
      <c r="B141" s="52"/>
      <c r="C141" s="52"/>
      <c r="D141" s="52"/>
      <c r="E141" s="53"/>
      <c r="F141" s="53"/>
      <c r="G141" s="53"/>
      <c r="H141" s="53"/>
      <c r="I141" s="53"/>
    </row>
    <row r="142" spans="1:9" s="6" customFormat="1" ht="12.75">
      <c r="A142" s="52"/>
      <c r="B142" s="52"/>
      <c r="C142" s="52"/>
      <c r="D142" s="52"/>
      <c r="E142" s="53"/>
      <c r="F142" s="53"/>
      <c r="G142" s="53"/>
      <c r="H142" s="53"/>
      <c r="I142" s="53"/>
    </row>
    <row r="143" spans="1:9" s="6" customFormat="1" ht="12.75">
      <c r="A143" s="52"/>
      <c r="B143" s="52"/>
      <c r="C143" s="52"/>
      <c r="D143" s="52"/>
      <c r="E143" s="53"/>
      <c r="F143" s="53"/>
      <c r="G143" s="53"/>
      <c r="H143" s="53"/>
      <c r="I143" s="53"/>
    </row>
    <row r="144" spans="1:9" s="6" customFormat="1" ht="12.75">
      <c r="A144" s="52"/>
      <c r="B144" s="52"/>
      <c r="C144" s="52"/>
      <c r="D144" s="52"/>
      <c r="E144" s="53"/>
      <c r="F144" s="53"/>
      <c r="G144" s="53"/>
      <c r="H144" s="53"/>
      <c r="I144" s="53"/>
    </row>
    <row r="145" spans="1:9" s="6" customFormat="1" ht="12.75">
      <c r="A145" s="52"/>
      <c r="B145" s="52"/>
      <c r="C145" s="52"/>
      <c r="D145" s="52"/>
      <c r="E145" s="53"/>
      <c r="F145" s="53"/>
      <c r="G145" s="53"/>
      <c r="H145" s="53"/>
      <c r="I145" s="53"/>
    </row>
    <row r="146" spans="1:9" s="6" customFormat="1" ht="12.75">
      <c r="A146" s="52"/>
      <c r="B146" s="52"/>
      <c r="C146" s="52"/>
      <c r="D146" s="52"/>
      <c r="E146" s="53"/>
      <c r="F146" s="53"/>
      <c r="G146" s="53"/>
      <c r="H146" s="53"/>
      <c r="I146" s="53"/>
    </row>
    <row r="147" spans="1:9" s="6" customFormat="1" ht="12.75">
      <c r="A147" s="52"/>
      <c r="B147" s="52"/>
      <c r="C147" s="52"/>
      <c r="D147" s="52"/>
      <c r="E147" s="53"/>
      <c r="F147" s="53"/>
      <c r="G147" s="53"/>
      <c r="H147" s="53"/>
      <c r="I147" s="53"/>
    </row>
    <row r="148" spans="1:9" s="6" customFormat="1" ht="12.75">
      <c r="A148" s="52"/>
      <c r="B148" s="52"/>
      <c r="C148" s="52"/>
      <c r="D148" s="52"/>
      <c r="E148" s="53"/>
      <c r="F148" s="53"/>
      <c r="G148" s="53"/>
      <c r="H148" s="53"/>
      <c r="I148" s="53"/>
    </row>
  </sheetData>
  <sheetProtection password="CC53" sheet="1" objects="1" scenarios="1"/>
  <mergeCells count="339">
    <mergeCell ref="G128:G130"/>
    <mergeCell ref="H128:H130"/>
    <mergeCell ref="A125:I125"/>
    <mergeCell ref="H126:H127"/>
    <mergeCell ref="I126:I127"/>
    <mergeCell ref="B127:D127"/>
    <mergeCell ref="I128:I130"/>
    <mergeCell ref="B129:D129"/>
    <mergeCell ref="B126:D126"/>
    <mergeCell ref="E126:E127"/>
    <mergeCell ref="F126:F127"/>
    <mergeCell ref="G126:G127"/>
    <mergeCell ref="B130:D130"/>
    <mergeCell ref="B128:D128"/>
    <mergeCell ref="E128:E130"/>
    <mergeCell ref="F128:F130"/>
    <mergeCell ref="I116:I118"/>
    <mergeCell ref="B116:D116"/>
    <mergeCell ref="B117:D117"/>
    <mergeCell ref="B114:D114"/>
    <mergeCell ref="B115:D115"/>
    <mergeCell ref="E114:E115"/>
    <mergeCell ref="F114:F115"/>
    <mergeCell ref="G114:G115"/>
    <mergeCell ref="H114:H115"/>
    <mergeCell ref="E98:E100"/>
    <mergeCell ref="F108:F109"/>
    <mergeCell ref="G108:G109"/>
    <mergeCell ref="H108:H109"/>
    <mergeCell ref="E102:E103"/>
    <mergeCell ref="F102:F103"/>
    <mergeCell ref="A107:I107"/>
    <mergeCell ref="B103:D103"/>
    <mergeCell ref="I108:I109"/>
    <mergeCell ref="E108:E109"/>
    <mergeCell ref="I102:I103"/>
    <mergeCell ref="G102:G103"/>
    <mergeCell ref="H102:H103"/>
    <mergeCell ref="B108:D108"/>
    <mergeCell ref="B106:D106"/>
    <mergeCell ref="I104:I106"/>
    <mergeCell ref="B82:D82"/>
    <mergeCell ref="E80:E82"/>
    <mergeCell ref="F80:F82"/>
    <mergeCell ref="B42:D42"/>
    <mergeCell ref="B43:D43"/>
    <mergeCell ref="F72:F73"/>
    <mergeCell ref="F62:F64"/>
    <mergeCell ref="B78:D78"/>
    <mergeCell ref="B79:D79"/>
    <mergeCell ref="B80:D80"/>
    <mergeCell ref="I66:I67"/>
    <mergeCell ref="B81:D81"/>
    <mergeCell ref="B72:D72"/>
    <mergeCell ref="B73:D73"/>
    <mergeCell ref="B74:D74"/>
    <mergeCell ref="B75:D75"/>
    <mergeCell ref="B67:D67"/>
    <mergeCell ref="E72:E73"/>
    <mergeCell ref="G72:G73"/>
    <mergeCell ref="H72:H73"/>
    <mergeCell ref="H86:H88"/>
    <mergeCell ref="E54:E55"/>
    <mergeCell ref="I60:I61"/>
    <mergeCell ref="B68:D68"/>
    <mergeCell ref="B69:D69"/>
    <mergeCell ref="A59:I59"/>
    <mergeCell ref="F66:F67"/>
    <mergeCell ref="B57:D57"/>
    <mergeCell ref="A65:I65"/>
    <mergeCell ref="B66:D66"/>
    <mergeCell ref="I54:I55"/>
    <mergeCell ref="I86:I88"/>
    <mergeCell ref="E66:E67"/>
    <mergeCell ref="I78:I79"/>
    <mergeCell ref="E78:E79"/>
    <mergeCell ref="F78:F79"/>
    <mergeCell ref="G78:G79"/>
    <mergeCell ref="E86:E88"/>
    <mergeCell ref="F86:F88"/>
    <mergeCell ref="G86:G88"/>
    <mergeCell ref="H44:H46"/>
    <mergeCell ref="H62:H64"/>
    <mergeCell ref="E48:E49"/>
    <mergeCell ref="I48:I49"/>
    <mergeCell ref="F60:F61"/>
    <mergeCell ref="E62:E64"/>
    <mergeCell ref="H48:H49"/>
    <mergeCell ref="I50:I52"/>
    <mergeCell ref="G54:G55"/>
    <mergeCell ref="H54:H55"/>
    <mergeCell ref="G80:G82"/>
    <mergeCell ref="H80:H82"/>
    <mergeCell ref="H74:H76"/>
    <mergeCell ref="G42:G43"/>
    <mergeCell ref="H42:H43"/>
    <mergeCell ref="H66:H67"/>
    <mergeCell ref="G60:G61"/>
    <mergeCell ref="H60:H61"/>
    <mergeCell ref="G66:G67"/>
    <mergeCell ref="H56:H58"/>
    <mergeCell ref="A71:I71"/>
    <mergeCell ref="A77:I77"/>
    <mergeCell ref="I80:I82"/>
    <mergeCell ref="I72:I73"/>
    <mergeCell ref="I74:I76"/>
    <mergeCell ref="B76:D76"/>
    <mergeCell ref="E74:E76"/>
    <mergeCell ref="F74:F76"/>
    <mergeCell ref="G74:G76"/>
    <mergeCell ref="H78:H79"/>
    <mergeCell ref="I68:I70"/>
    <mergeCell ref="E36:E37"/>
    <mergeCell ref="F36:F37"/>
    <mergeCell ref="G36:G37"/>
    <mergeCell ref="H36:H37"/>
    <mergeCell ref="F54:F55"/>
    <mergeCell ref="E60:E61"/>
    <mergeCell ref="I62:I64"/>
    <mergeCell ref="A47:I47"/>
    <mergeCell ref="G62:G64"/>
    <mergeCell ref="F42:F43"/>
    <mergeCell ref="A35:I35"/>
    <mergeCell ref="H32:H34"/>
    <mergeCell ref="B34:D34"/>
    <mergeCell ref="A41:I41"/>
    <mergeCell ref="B40:D40"/>
    <mergeCell ref="E38:E40"/>
    <mergeCell ref="H68:H70"/>
    <mergeCell ref="E30:E31"/>
    <mergeCell ref="F30:F31"/>
    <mergeCell ref="B26:D26"/>
    <mergeCell ref="B27:D27"/>
    <mergeCell ref="G26:G28"/>
    <mergeCell ref="E32:E34"/>
    <mergeCell ref="F32:F34"/>
    <mergeCell ref="G30:G31"/>
    <mergeCell ref="G32:G34"/>
    <mergeCell ref="B70:D70"/>
    <mergeCell ref="E68:E70"/>
    <mergeCell ref="F68:F70"/>
    <mergeCell ref="G68:G70"/>
    <mergeCell ref="G18:G19"/>
    <mergeCell ref="B19:D19"/>
    <mergeCell ref="E24:E25"/>
    <mergeCell ref="E20:E22"/>
    <mergeCell ref="F20:F22"/>
    <mergeCell ref="G20:G22"/>
    <mergeCell ref="B54:D54"/>
    <mergeCell ref="B55:D55"/>
    <mergeCell ref="B44:D44"/>
    <mergeCell ref="B45:D45"/>
    <mergeCell ref="B52:D52"/>
    <mergeCell ref="A89:D89"/>
    <mergeCell ref="B48:D48"/>
    <mergeCell ref="B49:D49"/>
    <mergeCell ref="B50:D50"/>
    <mergeCell ref="B51:D51"/>
    <mergeCell ref="B56:D56"/>
    <mergeCell ref="B64:D64"/>
    <mergeCell ref="B88:D88"/>
    <mergeCell ref="B63:D63"/>
    <mergeCell ref="B60:D60"/>
    <mergeCell ref="B61:D61"/>
    <mergeCell ref="B62:D62"/>
    <mergeCell ref="I56:I58"/>
    <mergeCell ref="I42:I43"/>
    <mergeCell ref="B46:D46"/>
    <mergeCell ref="F44:F46"/>
    <mergeCell ref="E44:E46"/>
    <mergeCell ref="G44:G46"/>
    <mergeCell ref="F48:F49"/>
    <mergeCell ref="G48:G49"/>
    <mergeCell ref="I26:I28"/>
    <mergeCell ref="I32:I34"/>
    <mergeCell ref="G38:G40"/>
    <mergeCell ref="H38:H40"/>
    <mergeCell ref="H26:H28"/>
    <mergeCell ref="H30:H31"/>
    <mergeCell ref="I18:I19"/>
    <mergeCell ref="H50:H52"/>
    <mergeCell ref="F24:F25"/>
    <mergeCell ref="G24:G25"/>
    <mergeCell ref="H24:H25"/>
    <mergeCell ref="F50:F52"/>
    <mergeCell ref="G50:G52"/>
    <mergeCell ref="I36:I37"/>
    <mergeCell ref="I24:I25"/>
    <mergeCell ref="I30:I31"/>
    <mergeCell ref="F6:G6"/>
    <mergeCell ref="B58:D58"/>
    <mergeCell ref="E56:E58"/>
    <mergeCell ref="F56:F58"/>
    <mergeCell ref="G56:G58"/>
    <mergeCell ref="B24:D24"/>
    <mergeCell ref="B25:D25"/>
    <mergeCell ref="B36:D36"/>
    <mergeCell ref="A53:I53"/>
    <mergeCell ref="F38:F40"/>
    <mergeCell ref="A5:D5"/>
    <mergeCell ref="A6:D6"/>
    <mergeCell ref="F5:G5"/>
    <mergeCell ref="A1:B1"/>
    <mergeCell ref="C1:I1"/>
    <mergeCell ref="F3:G3"/>
    <mergeCell ref="H3:I3"/>
    <mergeCell ref="H4:I4"/>
    <mergeCell ref="H5:I5"/>
    <mergeCell ref="H6:I6"/>
    <mergeCell ref="A2:B2"/>
    <mergeCell ref="C2:I2"/>
    <mergeCell ref="A3:D3"/>
    <mergeCell ref="A4:D4"/>
    <mergeCell ref="F4:G4"/>
    <mergeCell ref="E50:E52"/>
    <mergeCell ref="A10:D11"/>
    <mergeCell ref="B12:D12"/>
    <mergeCell ref="B20:D20"/>
    <mergeCell ref="B22:D22"/>
    <mergeCell ref="B33:D33"/>
    <mergeCell ref="B39:D39"/>
    <mergeCell ref="B37:D37"/>
    <mergeCell ref="B38:D38"/>
    <mergeCell ref="E42:E43"/>
    <mergeCell ref="H18:H19"/>
    <mergeCell ref="B18:D18"/>
    <mergeCell ref="B31:D31"/>
    <mergeCell ref="B32:D32"/>
    <mergeCell ref="H20:H22"/>
    <mergeCell ref="B21:D21"/>
    <mergeCell ref="B30:D30"/>
    <mergeCell ref="E18:E19"/>
    <mergeCell ref="F18:F19"/>
    <mergeCell ref="F26:F28"/>
    <mergeCell ref="F96:F97"/>
    <mergeCell ref="B96:D96"/>
    <mergeCell ref="E90:E91"/>
    <mergeCell ref="F90:F91"/>
    <mergeCell ref="B90:D90"/>
    <mergeCell ref="B94:D94"/>
    <mergeCell ref="E92:E94"/>
    <mergeCell ref="F92:F94"/>
    <mergeCell ref="B92:D92"/>
    <mergeCell ref="B93:D93"/>
    <mergeCell ref="G96:G97"/>
    <mergeCell ref="I90:I91"/>
    <mergeCell ref="G90:G91"/>
    <mergeCell ref="I96:I97"/>
    <mergeCell ref="H90:H91"/>
    <mergeCell ref="H96:H97"/>
    <mergeCell ref="G92:G94"/>
    <mergeCell ref="H92:H94"/>
    <mergeCell ref="A95:I95"/>
    <mergeCell ref="B91:D91"/>
    <mergeCell ref="G122:G124"/>
    <mergeCell ref="E96:E97"/>
    <mergeCell ref="I92:I94"/>
    <mergeCell ref="B104:D104"/>
    <mergeCell ref="B105:D105"/>
    <mergeCell ref="A101:I101"/>
    <mergeCell ref="E104:E106"/>
    <mergeCell ref="F104:F106"/>
    <mergeCell ref="G104:G106"/>
    <mergeCell ref="H104:H106"/>
    <mergeCell ref="B97:D97"/>
    <mergeCell ref="B98:D98"/>
    <mergeCell ref="B102:D102"/>
    <mergeCell ref="B120:D120"/>
    <mergeCell ref="B112:D112"/>
    <mergeCell ref="B100:D100"/>
    <mergeCell ref="B109:D109"/>
    <mergeCell ref="A131:D131"/>
    <mergeCell ref="H120:H121"/>
    <mergeCell ref="B124:D124"/>
    <mergeCell ref="B99:D99"/>
    <mergeCell ref="E122:E124"/>
    <mergeCell ref="F122:F124"/>
    <mergeCell ref="B122:D122"/>
    <mergeCell ref="B123:D123"/>
    <mergeCell ref="E120:E121"/>
    <mergeCell ref="F120:F121"/>
    <mergeCell ref="H14:H16"/>
    <mergeCell ref="E12:E13"/>
    <mergeCell ref="F12:F13"/>
    <mergeCell ref="I12:I13"/>
    <mergeCell ref="G12:G13"/>
    <mergeCell ref="H12:H13"/>
    <mergeCell ref="G14:G16"/>
    <mergeCell ref="A7:D8"/>
    <mergeCell ref="B16:D16"/>
    <mergeCell ref="E14:E16"/>
    <mergeCell ref="F14:F16"/>
    <mergeCell ref="B13:D13"/>
    <mergeCell ref="B14:D14"/>
    <mergeCell ref="B15:D15"/>
    <mergeCell ref="F98:F100"/>
    <mergeCell ref="G98:G100"/>
    <mergeCell ref="H98:H100"/>
    <mergeCell ref="I98:I100"/>
    <mergeCell ref="I110:I112"/>
    <mergeCell ref="B110:D110"/>
    <mergeCell ref="B111:D111"/>
    <mergeCell ref="E116:E118"/>
    <mergeCell ref="F116:F118"/>
    <mergeCell ref="G116:G118"/>
    <mergeCell ref="H116:H118"/>
    <mergeCell ref="B118:D118"/>
    <mergeCell ref="E110:E112"/>
    <mergeCell ref="I114:I115"/>
    <mergeCell ref="H122:H124"/>
    <mergeCell ref="I122:I124"/>
    <mergeCell ref="F110:F112"/>
    <mergeCell ref="G110:G112"/>
    <mergeCell ref="H110:H112"/>
    <mergeCell ref="A113:I113"/>
    <mergeCell ref="A119:I119"/>
    <mergeCell ref="I120:I121"/>
    <mergeCell ref="B121:D121"/>
    <mergeCell ref="G120:G121"/>
    <mergeCell ref="I44:I46"/>
    <mergeCell ref="I38:I40"/>
    <mergeCell ref="A9:I9"/>
    <mergeCell ref="A17:I17"/>
    <mergeCell ref="A23:I23"/>
    <mergeCell ref="A29:I29"/>
    <mergeCell ref="I20:I22"/>
    <mergeCell ref="B28:D28"/>
    <mergeCell ref="E26:E28"/>
    <mergeCell ref="I14:I16"/>
    <mergeCell ref="A83:I83"/>
    <mergeCell ref="B86:D86"/>
    <mergeCell ref="B87:D87"/>
    <mergeCell ref="I84:I85"/>
    <mergeCell ref="E84:E85"/>
    <mergeCell ref="F84:F85"/>
    <mergeCell ref="G84:G85"/>
    <mergeCell ref="H84:H85"/>
    <mergeCell ref="B84:D84"/>
    <mergeCell ref="B85:D85"/>
  </mergeCells>
  <printOptions horizontalCentered="1"/>
  <pageMargins left="0.3937007874015748" right="0.5905511811023623" top="0.7874015748031497" bottom="0.5905511811023623" header="0.3937007874015748" footer="0.31496062992125984"/>
  <pageSetup horizontalDpi="300" verticalDpi="300" orientation="landscape" paperSize="9" scale="56" r:id="rId1"/>
  <headerFooter alignWithMargins="0">
    <oddHeader>&amp;C&amp;"Arial,Negrito"&amp;16 PLANO PLURIANUAL 2004-2007</oddHeader>
    <oddFooter>&amp;C&amp;"Arial,Negrito"&amp;14SECRETARIA DE ESTADO DE SEGURANÇA PÚBLICA</oddFooter>
  </headerFooter>
  <rowBreaks count="3" manualBreakCount="3">
    <brk id="35" max="8" man="1"/>
    <brk id="71" max="8" man="1"/>
    <brk id="107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2004-04-15T12:30:28Z</cp:lastPrinted>
  <dcterms:created xsi:type="dcterms:W3CDTF">2003-05-28T21:12:16Z</dcterms:created>
  <dcterms:modified xsi:type="dcterms:W3CDTF">2004-06-16T19:15:30Z</dcterms:modified>
  <cp:category/>
  <cp:version/>
  <cp:contentType/>
  <cp:contentStatus/>
</cp:coreProperties>
</file>